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6405" activeTab="1"/>
  </bookViews>
  <sheets>
    <sheet name="Instructions" sheetId="1" r:id="rId1"/>
    <sheet name="Pythagoras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<sst xmlns="http://schemas.openxmlformats.org/spreadsheetml/2006/main" count="29" uniqueCount="28">
  <si>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c</t>
  </si>
  <si>
    <t>a</t>
  </si>
  <si>
    <t>c²</t>
  </si>
  <si>
    <t>a²</t>
  </si>
  <si>
    <t>b²</t>
  </si>
  <si>
    <t>b</t>
  </si>
  <si>
    <t>+</t>
  </si>
  <si>
    <t>=</t>
  </si>
  <si>
    <t>hyp missing</t>
  </si>
  <si>
    <t>1 or 0</t>
  </si>
  <si>
    <t>rand:</t>
  </si>
  <si>
    <t>χ</t>
  </si>
  <si>
    <t>Find Hypotenuse</t>
  </si>
  <si>
    <t>Show working...</t>
  </si>
  <si>
    <t>exact</t>
  </si>
  <si>
    <t>Integer answers</t>
  </si>
  <si>
    <t>Any answers</t>
  </si>
  <si>
    <t>Pythagoras' Theorem</t>
  </si>
  <si>
    <t xml:space="preserve">This spreadsheet allows the user to generate basic problems that require the application of Pythagoras' Theorem.  </t>
  </si>
  <si>
    <t xml:space="preserve">A right-angled triangle is labelled with two given sides and one unknown.  </t>
  </si>
  <si>
    <t>Find Other</t>
  </si>
  <si>
    <t xml:space="preserve">Using the arrows you can choose to generate problems with a missing hypotenuse or with one of the remaining sides missing.  </t>
  </si>
  <si>
    <t>Various parameters are customisable:</t>
  </si>
  <si>
    <t>You can also change whether or not the solutions should come out as integers (in this case, the program chooses from a list of</t>
  </si>
  <si>
    <t xml:space="preserve">the first 16 primitive Pythagorean triples and multiplies by a randomly chosen integer between 1 and 5).  </t>
  </si>
  <si>
    <t xml:space="preserve">Finally, the solution can be calculated and displayed, one step at a time, using the large arrows on the left.  </t>
  </si>
  <si>
    <t xml:space="preserve">A new problem can be created by clicking on the triangle itself.  </t>
  </si>
  <si>
    <t>(Click triangle for new problem)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</si>
</sst>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sz val="28"/>
      <color indexed="8"/>
      <name val="Calibri"/>
      <family val="2"/>
    </font>
    <font>
      <i/>
      <sz val="11"/>
      <color indexed="8"/>
      <name val="Calibri"/>
      <family val="2"/>
    </font>
    <font>
      <i/>
      <u val="double"/>
      <sz val="20"/>
      <color indexed="2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i/>
      <sz val="11"/>
      <color theme="1"/>
      <name val="Calibri"/>
      <family val="2"/>
    </font>
    <font>
      <i/>
      <u val="double"/>
      <sz val="20"/>
      <color theme="1" tint="0.34999001026153564"/>
      <name val="Cambria"/>
      <family val="1"/>
    </font>
    <font>
      <sz val="28"/>
      <color theme="1"/>
      <name val="Calibri"/>
      <family val="2"/>
    </font>
    <font>
      <b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9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0" fontId="40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0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shrinkToFit="1"/>
    </xf>
    <xf numFmtId="0" fontId="42" fillId="33" borderId="0" xfId="0" applyFont="1" applyFill="1" applyAlignment="1">
      <alignment horizontal="left" vertical="center" shrinkToFit="1"/>
    </xf>
    <xf numFmtId="0" fontId="39" fillId="33" borderId="0" xfId="0" applyFont="1" applyFill="1" applyAlignment="1">
      <alignment horizontal="center" vertical="center" shrinkToFit="1"/>
    </xf>
    <xf numFmtId="0" fontId="39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shrinkToFit="1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28575</xdr:rowOff>
    </xdr:from>
    <xdr:to>
      <xdr:col>20</xdr:col>
      <xdr:colOff>0</xdr:colOff>
      <xdr:row>9</xdr:row>
      <xdr:rowOff>28575</xdr:rowOff>
    </xdr:to>
    <xdr:sp macro="[0]!refresh">
      <xdr:nvSpPr>
        <xdr:cNvPr id="1" name="Right Triangle 1"/>
        <xdr:cNvSpPr>
          <a:spLocks noChangeAspect="1"/>
        </xdr:cNvSpPr>
      </xdr:nvSpPr>
      <xdr:spPr>
        <a:xfrm>
          <a:off x="952500" y="885825"/>
          <a:ext cx="2857500" cy="1714500"/>
        </a:xfrm>
        <a:prstGeom prst="rtTriangle">
          <a:avLst/>
        </a:prstGeom>
        <a:solidFill>
          <a:srgbClr val="8EB4E3">
            <a:alpha val="1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19050</xdr:rowOff>
    </xdr:from>
    <xdr:to>
      <xdr:col>11</xdr:col>
      <xdr:colOff>9525</xdr:colOff>
      <xdr:row>9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52500" y="2305050"/>
          <a:ext cx="295275" cy="295275"/>
        </a:xfrm>
        <a:prstGeom prst="rect">
          <a:avLst/>
        </a:prstGeom>
        <a:solidFill>
          <a:srgbClr val="8EB4E3">
            <a:alpha val="1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B2" s="10" t="s">
        <v>17</v>
      </c>
    </row>
    <row r="4" ht="15">
      <c r="B4" t="s">
        <v>18</v>
      </c>
    </row>
    <row r="6" ht="15">
      <c r="B6" t="s">
        <v>19</v>
      </c>
    </row>
    <row r="8" ht="15">
      <c r="B8" t="s">
        <v>22</v>
      </c>
    </row>
    <row r="9" ht="15">
      <c r="B9" t="s">
        <v>21</v>
      </c>
    </row>
    <row r="10" ht="15">
      <c r="B10" t="s">
        <v>23</v>
      </c>
    </row>
    <row r="11" ht="15">
      <c r="B11" t="s">
        <v>24</v>
      </c>
    </row>
    <row r="13" ht="15">
      <c r="B13" t="s">
        <v>25</v>
      </c>
    </row>
    <row r="15" ht="15">
      <c r="B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C17"/>
  <sheetViews>
    <sheetView tabSelected="1" zoomScalePageLayoutView="0" workbookViewId="0" topLeftCell="A1">
      <selection activeCell="H3" sqref="H3"/>
    </sheetView>
  </sheetViews>
  <sheetFormatPr defaultColWidth="0" defaultRowHeight="13.5" customHeight="1" zeroHeight="1"/>
  <cols>
    <col min="1" max="8" width="0.71875" style="6" customWidth="1"/>
    <col min="9" max="26" width="4.28125" style="0" customWidth="1"/>
    <col min="27" max="28" width="7.421875" style="0" customWidth="1"/>
    <col min="29" max="29" width="4.28125" style="0" customWidth="1"/>
    <col min="30" max="16384" width="0" style="0" hidden="1" customWidth="1"/>
  </cols>
  <sheetData>
    <row r="1" spans="1:29" ht="22.5" customHeight="1">
      <c r="A1" s="7"/>
      <c r="B1" s="7">
        <f ca="1">ROUNDDOWN(RAND()*20,0)+1</f>
        <v>9</v>
      </c>
      <c r="C1" s="7">
        <f ca="1">ROUNDDOWN(RAND()*20,0)+1</f>
        <v>4</v>
      </c>
      <c r="D1" s="7">
        <f>MAX(B1:C1)</f>
        <v>9</v>
      </c>
      <c r="E1" s="7">
        <f>MIN(B1:C1)</f>
        <v>4</v>
      </c>
      <c r="F1" s="7"/>
      <c r="G1" s="7"/>
      <c r="H1" s="7"/>
      <c r="I1" s="1"/>
      <c r="J1" s="13" t="s">
        <v>17</v>
      </c>
      <c r="K1" s="13"/>
      <c r="L1" s="13"/>
      <c r="M1" s="13"/>
      <c r="N1" s="13"/>
      <c r="O1" s="13"/>
      <c r="P1" s="13"/>
      <c r="Q1" s="13"/>
      <c r="R1" s="13"/>
      <c r="S1" s="20" t="s">
        <v>3</v>
      </c>
      <c r="T1" s="20"/>
      <c r="U1" s="20" t="s">
        <v>6</v>
      </c>
      <c r="V1" s="20"/>
      <c r="W1" s="20" t="s">
        <v>4</v>
      </c>
      <c r="X1" s="20"/>
      <c r="Y1" s="20" t="s">
        <v>7</v>
      </c>
      <c r="Z1" s="20"/>
      <c r="AA1" s="20" t="s">
        <v>2</v>
      </c>
      <c r="AB1" s="20"/>
      <c r="AC1" s="1"/>
    </row>
    <row r="2" spans="1:29" ht="22.5" customHeight="1">
      <c r="A2" s="7">
        <v>1</v>
      </c>
      <c r="B2" s="7">
        <v>3</v>
      </c>
      <c r="C2" s="7">
        <v>4</v>
      </c>
      <c r="D2" s="7">
        <v>5</v>
      </c>
      <c r="E2" s="7"/>
      <c r="F2" s="7" t="s">
        <v>8</v>
      </c>
      <c r="G2" s="7"/>
      <c r="H2" s="7"/>
      <c r="I2" s="1"/>
      <c r="J2" s="13"/>
      <c r="K2" s="13"/>
      <c r="L2" s="13"/>
      <c r="M2" s="13"/>
      <c r="N2" s="13"/>
      <c r="O2" s="13"/>
      <c r="P2" s="13"/>
      <c r="Q2" s="13"/>
      <c r="R2" s="13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22.5" customHeight="1">
      <c r="A3" s="7">
        <v>2</v>
      </c>
      <c r="B3" s="7">
        <v>5</v>
      </c>
      <c r="C3" s="7">
        <v>12</v>
      </c>
      <c r="D3" s="7">
        <v>13</v>
      </c>
      <c r="E3" s="7"/>
      <c r="F3" s="7">
        <v>1</v>
      </c>
      <c r="G3" s="7" t="s">
        <v>9</v>
      </c>
      <c r="H3" s="7">
        <v>5</v>
      </c>
      <c r="I3" s="1"/>
      <c r="J3" s="4" t="s">
        <v>13</v>
      </c>
      <c r="K3" s="1"/>
      <c r="L3" s="1"/>
      <c r="M3" s="1"/>
      <c r="N3" s="1"/>
      <c r="O3" s="1"/>
      <c r="P3" s="1"/>
      <c r="Q3" s="1"/>
      <c r="R3" s="1"/>
      <c r="S3" s="17">
        <f>IF(H3&lt;5,I6&amp;"²","")</f>
      </c>
      <c r="T3" s="17"/>
      <c r="U3" s="18">
        <f>IF(H3&lt;5,"+","")</f>
      </c>
      <c r="V3" s="18"/>
      <c r="W3" s="17">
        <f>IF(H3&lt;5,O10&amp;"²","")</f>
      </c>
      <c r="X3" s="17"/>
      <c r="Y3" s="18">
        <f>IF(H3&lt;5,"=","")</f>
      </c>
      <c r="Z3" s="18"/>
      <c r="AA3" s="17">
        <f>IF(H3&lt;5,P5&amp;"²","")</f>
      </c>
      <c r="AB3" s="17"/>
      <c r="AC3" s="1"/>
    </row>
    <row r="4" spans="1:29" ht="22.5" customHeight="1">
      <c r="A4" s="7">
        <v>3</v>
      </c>
      <c r="B4" s="7">
        <v>7</v>
      </c>
      <c r="C4" s="7">
        <v>24</v>
      </c>
      <c r="D4" s="7">
        <v>25</v>
      </c>
      <c r="E4" s="7"/>
      <c r="F4" s="7" t="s">
        <v>10</v>
      </c>
      <c r="G4" s="7" t="s">
        <v>14</v>
      </c>
      <c r="H4" s="7">
        <v>1</v>
      </c>
      <c r="I4" s="1"/>
      <c r="J4" s="1"/>
      <c r="K4" s="1"/>
      <c r="L4" s="1"/>
      <c r="M4" s="1"/>
      <c r="N4" s="1"/>
      <c r="O4" s="3"/>
      <c r="P4" s="1"/>
      <c r="Q4" s="1"/>
      <c r="R4" s="1"/>
      <c r="S4" s="17"/>
      <c r="T4" s="17"/>
      <c r="U4" s="18"/>
      <c r="V4" s="18"/>
      <c r="W4" s="17"/>
      <c r="X4" s="17"/>
      <c r="Y4" s="18"/>
      <c r="Z4" s="18"/>
      <c r="AA4" s="17"/>
      <c r="AB4" s="17"/>
      <c r="AC4" s="1"/>
    </row>
    <row r="5" spans="1:29" ht="22.5" customHeight="1">
      <c r="A5" s="7">
        <v>4</v>
      </c>
      <c r="B5" s="7">
        <v>8</v>
      </c>
      <c r="C5" s="7">
        <v>15</v>
      </c>
      <c r="D5" s="7">
        <v>17</v>
      </c>
      <c r="E5" s="7"/>
      <c r="F5" s="7">
        <f ca="1">ROUNDDOWN(RAND()^1.5*16+1,0)</f>
        <v>5</v>
      </c>
      <c r="G5" s="7">
        <f ca="1">IF(F3=1,3,ROUNDDOWN(RAND()*2+1,0))</f>
        <v>3</v>
      </c>
      <c r="H5" s="9">
        <f ca="1">ROUNDDOWN((RAND()^1.5)*5,0)+1</f>
        <v>1</v>
      </c>
      <c r="I5" s="1"/>
      <c r="J5" s="1"/>
      <c r="K5" s="1"/>
      <c r="L5" s="1"/>
      <c r="M5" s="1"/>
      <c r="N5" s="1"/>
      <c r="O5" s="1"/>
      <c r="P5" s="15" t="str">
        <f>H8</f>
        <v>χ</v>
      </c>
      <c r="Q5" s="15"/>
      <c r="R5" s="1"/>
      <c r="S5" s="17">
        <f>IF(H3&lt;4,IF(I6="χ","χ²",I6^2),"")</f>
      </c>
      <c r="T5" s="17"/>
      <c r="U5" s="18">
        <f>IF(H3&lt;4,"+","")</f>
      </c>
      <c r="V5" s="18"/>
      <c r="W5" s="17">
        <f>IF(H3&lt;4,IF(O10="χ","χ²",O10^2),"")</f>
      </c>
      <c r="X5" s="17"/>
      <c r="Y5" s="18">
        <f>IF(H3&lt;4,"=","")</f>
      </c>
      <c r="Z5" s="18"/>
      <c r="AA5" s="17">
        <f>IF(H3&lt;4,IF(P5="χ","χ²",P5^2),"")</f>
      </c>
      <c r="AB5" s="17"/>
      <c r="AC5" s="1"/>
    </row>
    <row r="6" spans="1:29" ht="22.5" customHeight="1">
      <c r="A6" s="7">
        <v>5</v>
      </c>
      <c r="B6" s="7">
        <v>9</v>
      </c>
      <c r="C6" s="7">
        <v>40</v>
      </c>
      <c r="D6" s="7">
        <v>41</v>
      </c>
      <c r="E6" s="7"/>
      <c r="F6" s="7">
        <f>H5*LOOKUP($F$5,$A$2:$A$17,B2:B17)</f>
        <v>9</v>
      </c>
      <c r="G6" s="7">
        <f>H5*LOOKUP($F$5,$A$2:$A$17,C2:C17)</f>
        <v>40</v>
      </c>
      <c r="H6" s="7">
        <f>H5*LOOKUP($F$5,$A$2:$A$17,D2:D17)</f>
        <v>41</v>
      </c>
      <c r="I6" s="15">
        <f>F8</f>
        <v>14</v>
      </c>
      <c r="J6" s="15"/>
      <c r="K6" s="18" t="s">
        <v>1</v>
      </c>
      <c r="L6" s="1"/>
      <c r="M6" s="1"/>
      <c r="N6" s="1"/>
      <c r="O6" s="1"/>
      <c r="P6" s="15"/>
      <c r="Q6" s="15"/>
      <c r="R6" s="1"/>
      <c r="S6" s="17"/>
      <c r="T6" s="17"/>
      <c r="U6" s="18"/>
      <c r="V6" s="18"/>
      <c r="W6" s="17"/>
      <c r="X6" s="17"/>
      <c r="Y6" s="18"/>
      <c r="Z6" s="18"/>
      <c r="AA6" s="17"/>
      <c r="AB6" s="17"/>
      <c r="AC6" s="1"/>
    </row>
    <row r="7" spans="1:29" ht="22.5" customHeight="1">
      <c r="A7" s="7">
        <v>6</v>
      </c>
      <c r="B7" s="7">
        <v>11</v>
      </c>
      <c r="C7" s="7">
        <v>60</v>
      </c>
      <c r="D7" s="7">
        <v>61</v>
      </c>
      <c r="E7" s="7"/>
      <c r="F7" s="7">
        <f>IF($G$5=1,"χ",IF(H4=1,F6,E1))</f>
        <v>9</v>
      </c>
      <c r="G7" s="7">
        <f>IF($G$5=2,"χ",IF(H4=1,G6,IF(G5=1,E1,D1)))</f>
        <v>40</v>
      </c>
      <c r="H7" s="7" t="str">
        <f>IF($G$5=3,"χ",IF(H4=1,H6,D1))</f>
        <v>χ</v>
      </c>
      <c r="I7" s="15"/>
      <c r="J7" s="15"/>
      <c r="K7" s="18"/>
      <c r="L7" s="1"/>
      <c r="M7" s="1"/>
      <c r="N7" s="22" t="s">
        <v>0</v>
      </c>
      <c r="O7" s="22"/>
      <c r="P7" s="1"/>
      <c r="Q7" s="1"/>
      <c r="R7" s="1"/>
      <c r="S7" s="2"/>
      <c r="T7" s="1"/>
      <c r="U7" s="1"/>
      <c r="V7" s="1"/>
      <c r="W7" s="17">
        <f>IF(H3&lt;3,IF(OR(W5="χ²",S5="χ²"),"χ²",S5+W5),"")</f>
      </c>
      <c r="X7" s="17"/>
      <c r="Y7" s="18">
        <f>IF(H3&lt;3,"=","")</f>
      </c>
      <c r="Z7" s="18"/>
      <c r="AA7" s="17">
        <f>IF(H3&lt;3,IF(AA5="χ²","χ²",IF(S5="χ²",AA5-W5,AA5-S5)),"")</f>
      </c>
      <c r="AB7" s="17"/>
      <c r="AC7" s="1"/>
    </row>
    <row r="8" spans="1:29" ht="22.5" customHeight="1">
      <c r="A8" s="7">
        <v>7</v>
      </c>
      <c r="B8" s="7">
        <v>12</v>
      </c>
      <c r="C8" s="7">
        <v>35</v>
      </c>
      <c r="D8" s="7">
        <v>37</v>
      </c>
      <c r="E8" s="7"/>
      <c r="F8" s="8">
        <v>14</v>
      </c>
      <c r="G8" s="7">
        <v>48</v>
      </c>
      <c r="H8" s="7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7"/>
      <c r="X8" s="17"/>
      <c r="Y8" s="18"/>
      <c r="Z8" s="18"/>
      <c r="AA8" s="17"/>
      <c r="AB8" s="17"/>
      <c r="AC8" s="1"/>
    </row>
    <row r="9" spans="1:29" ht="22.5" customHeight="1">
      <c r="A9" s="7">
        <v>8</v>
      </c>
      <c r="B9" s="7">
        <v>13</v>
      </c>
      <c r="C9" s="7">
        <v>84</v>
      </c>
      <c r="D9" s="7">
        <v>85</v>
      </c>
      <c r="E9" s="7"/>
      <c r="F9" s="7"/>
      <c r="G9" s="7"/>
      <c r="H9" s="7"/>
      <c r="I9" s="1"/>
      <c r="J9" s="1"/>
      <c r="K9" s="1"/>
      <c r="L9" s="1"/>
      <c r="M9" s="1"/>
      <c r="N9" s="1"/>
      <c r="O9" s="21" t="s">
        <v>5</v>
      </c>
      <c r="P9" s="21"/>
      <c r="Q9" s="1"/>
      <c r="R9" s="1"/>
      <c r="S9" s="1"/>
      <c r="T9" s="1"/>
      <c r="U9" s="1"/>
      <c r="V9" s="1"/>
      <c r="W9" s="19">
        <f>IF(H3&lt;2,IF(W7="χ²","χ",ROUND(SQRT(W7),3)),"")</f>
      </c>
      <c r="X9" s="19"/>
      <c r="Y9" s="20">
        <f>IF(H3&lt;2,"=","")</f>
      </c>
      <c r="Z9" s="20"/>
      <c r="AA9" s="19">
        <f>IF(H3&lt;2,IF(AA7="χ²","χ",ROUND(SQRT(AA7),3)),"")</f>
      </c>
      <c r="AB9" s="19"/>
      <c r="AC9" s="1"/>
    </row>
    <row r="10" spans="1:29" ht="22.5" customHeight="1">
      <c r="A10" s="7">
        <v>9</v>
      </c>
      <c r="B10" s="7">
        <v>16</v>
      </c>
      <c r="C10" s="7">
        <v>63</v>
      </c>
      <c r="D10" s="7">
        <v>65</v>
      </c>
      <c r="E10" s="7"/>
      <c r="F10" s="7"/>
      <c r="G10" s="7"/>
      <c r="H10" s="7"/>
      <c r="I10" s="1">
        <f>F3</f>
        <v>1</v>
      </c>
      <c r="J10" s="5" t="s">
        <v>12</v>
      </c>
      <c r="K10" s="1"/>
      <c r="L10" s="1"/>
      <c r="M10" s="1"/>
      <c r="N10" s="1"/>
      <c r="O10" s="16">
        <f>G8</f>
        <v>48</v>
      </c>
      <c r="P10" s="16"/>
      <c r="Q10" s="1"/>
      <c r="R10" s="1"/>
      <c r="S10" s="1"/>
      <c r="T10" s="1"/>
      <c r="U10" s="1"/>
      <c r="V10" s="1"/>
      <c r="W10" s="19"/>
      <c r="X10" s="19"/>
      <c r="Y10" s="20"/>
      <c r="Z10" s="20"/>
      <c r="AA10" s="19"/>
      <c r="AB10" s="19"/>
      <c r="AC10" s="1"/>
    </row>
    <row r="11" spans="1:29" ht="22.5" customHeight="1">
      <c r="A11" s="7">
        <v>10</v>
      </c>
      <c r="B11" s="7">
        <v>20</v>
      </c>
      <c r="C11" s="7">
        <v>21</v>
      </c>
      <c r="D11" s="7">
        <v>29</v>
      </c>
      <c r="E11" s="7"/>
      <c r="F11" s="7"/>
      <c r="G11" s="7"/>
      <c r="H11" s="7"/>
      <c r="I11" s="1">
        <f>1-F3</f>
        <v>0</v>
      </c>
      <c r="J11" s="5" t="s">
        <v>20</v>
      </c>
      <c r="K11" s="1"/>
      <c r="L11" s="1"/>
      <c r="M11" s="1"/>
      <c r="N11" s="1"/>
      <c r="O11" s="16"/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7.5" customHeight="1">
      <c r="A12" s="7">
        <v>11</v>
      </c>
      <c r="B12" s="7">
        <v>28</v>
      </c>
      <c r="C12" s="7">
        <v>45</v>
      </c>
      <c r="D12" s="7">
        <v>53</v>
      </c>
      <c r="E12" s="7"/>
      <c r="F12" s="7"/>
      <c r="G12" s="7"/>
      <c r="H12" s="7"/>
      <c r="I12" s="12">
        <f>H4</f>
        <v>1</v>
      </c>
      <c r="J12" s="11" t="s">
        <v>15</v>
      </c>
      <c r="K12" s="11"/>
      <c r="L12" s="11"/>
      <c r="M12" s="11"/>
      <c r="N12" s="14" t="s">
        <v>27</v>
      </c>
      <c r="O12" s="14"/>
      <c r="P12" s="14"/>
      <c r="Q12" s="14"/>
      <c r="R12" s="14"/>
      <c r="S12" s="14"/>
      <c r="T12" s="14"/>
      <c r="U12" s="14"/>
      <c r="V12" s="1"/>
      <c r="W12" s="1"/>
      <c r="X12" s="1"/>
      <c r="Y12" s="1"/>
      <c r="Z12" s="1"/>
      <c r="AA12" s="1"/>
      <c r="AB12" s="1"/>
      <c r="AC12" s="1"/>
    </row>
    <row r="13" spans="1:29" ht="7.5" customHeight="1">
      <c r="A13" s="7">
        <v>12</v>
      </c>
      <c r="B13" s="7">
        <v>33</v>
      </c>
      <c r="C13" s="7">
        <v>56</v>
      </c>
      <c r="D13" s="7">
        <v>65</v>
      </c>
      <c r="E13" s="7"/>
      <c r="F13" s="7"/>
      <c r="G13" s="7"/>
      <c r="H13" s="7"/>
      <c r="I13" s="12"/>
      <c r="J13" s="11"/>
      <c r="K13" s="11"/>
      <c r="L13" s="11"/>
      <c r="M13" s="11"/>
      <c r="N13" s="14"/>
      <c r="O13" s="14"/>
      <c r="P13" s="14"/>
      <c r="Q13" s="14"/>
      <c r="R13" s="14"/>
      <c r="S13" s="14"/>
      <c r="T13" s="14"/>
      <c r="U13" s="14"/>
      <c r="V13" s="1"/>
      <c r="W13" s="1"/>
      <c r="X13" s="1"/>
      <c r="Y13" s="1"/>
      <c r="Z13" s="1"/>
      <c r="AA13" s="1"/>
      <c r="AB13" s="1"/>
      <c r="AC13" s="1"/>
    </row>
    <row r="14" spans="1:29" ht="7.5" customHeight="1">
      <c r="A14" s="7">
        <v>13</v>
      </c>
      <c r="B14" s="7">
        <v>36</v>
      </c>
      <c r="C14" s="7">
        <v>77</v>
      </c>
      <c r="D14" s="7">
        <v>85</v>
      </c>
      <c r="E14" s="7"/>
      <c r="F14" s="7"/>
      <c r="G14" s="7"/>
      <c r="H14" s="7"/>
      <c r="I14" s="12"/>
      <c r="J14" s="11"/>
      <c r="K14" s="11"/>
      <c r="L14" s="11"/>
      <c r="M14" s="11"/>
      <c r="N14" s="14"/>
      <c r="O14" s="14"/>
      <c r="P14" s="14"/>
      <c r="Q14" s="14"/>
      <c r="R14" s="14"/>
      <c r="S14" s="14"/>
      <c r="T14" s="14"/>
      <c r="U14" s="14"/>
      <c r="V14" s="1"/>
      <c r="W14" s="1"/>
      <c r="X14" s="1"/>
      <c r="Y14" s="1"/>
      <c r="Z14" s="1"/>
      <c r="AA14" s="1"/>
      <c r="AB14" s="1"/>
      <c r="AC14" s="1"/>
    </row>
    <row r="15" spans="1:29" ht="7.5" customHeight="1">
      <c r="A15" s="7">
        <v>14</v>
      </c>
      <c r="B15" s="7">
        <v>39</v>
      </c>
      <c r="C15" s="7">
        <v>80</v>
      </c>
      <c r="D15" s="7">
        <v>89</v>
      </c>
      <c r="E15" s="7"/>
      <c r="F15" s="7"/>
      <c r="G15" s="7"/>
      <c r="H15" s="7"/>
      <c r="I15" s="12">
        <f>1-H4</f>
        <v>0</v>
      </c>
      <c r="J15" s="11" t="s">
        <v>16</v>
      </c>
      <c r="K15" s="11"/>
      <c r="L15" s="11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7.5" customHeight="1">
      <c r="A16" s="7">
        <v>15</v>
      </c>
      <c r="B16" s="7">
        <v>48</v>
      </c>
      <c r="C16" s="7">
        <v>55</v>
      </c>
      <c r="D16" s="7">
        <v>73</v>
      </c>
      <c r="E16" s="7"/>
      <c r="F16" s="7"/>
      <c r="G16" s="7"/>
      <c r="H16" s="7"/>
      <c r="I16" s="12"/>
      <c r="J16" s="11"/>
      <c r="K16" s="11"/>
      <c r="L16" s="11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7.5" customHeight="1">
      <c r="A17" s="7">
        <v>16</v>
      </c>
      <c r="B17" s="7">
        <v>65</v>
      </c>
      <c r="C17" s="7">
        <v>72</v>
      </c>
      <c r="D17" s="7">
        <v>97</v>
      </c>
      <c r="E17" s="7"/>
      <c r="F17" s="7"/>
      <c r="G17" s="7"/>
      <c r="H17" s="7"/>
      <c r="I17" s="12"/>
      <c r="J17" s="11"/>
      <c r="K17" s="11"/>
      <c r="L17" s="11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</sheetData>
  <sheetProtection/>
  <mergeCells count="33">
    <mergeCell ref="S1:T2"/>
    <mergeCell ref="U1:V2"/>
    <mergeCell ref="W1:X2"/>
    <mergeCell ref="Y1:Z2"/>
    <mergeCell ref="AA1:AB2"/>
    <mergeCell ref="Y7:Z8"/>
    <mergeCell ref="AA7:AB8"/>
    <mergeCell ref="Y5:Z6"/>
    <mergeCell ref="AA5:AB6"/>
    <mergeCell ref="AA9:AB10"/>
    <mergeCell ref="O9:P9"/>
    <mergeCell ref="N7:O7"/>
    <mergeCell ref="Y3:Z4"/>
    <mergeCell ref="AA3:AB4"/>
    <mergeCell ref="S5:T6"/>
    <mergeCell ref="U5:V6"/>
    <mergeCell ref="W5:X6"/>
    <mergeCell ref="U3:V4"/>
    <mergeCell ref="W3:X4"/>
    <mergeCell ref="W7:X8"/>
    <mergeCell ref="K6:K7"/>
    <mergeCell ref="W9:X10"/>
    <mergeCell ref="Y9:Z10"/>
    <mergeCell ref="J12:M14"/>
    <mergeCell ref="J15:M17"/>
    <mergeCell ref="I12:I14"/>
    <mergeCell ref="I15:I17"/>
    <mergeCell ref="J1:R2"/>
    <mergeCell ref="N12:U14"/>
    <mergeCell ref="I6:J7"/>
    <mergeCell ref="O10:P11"/>
    <mergeCell ref="P5:Q6"/>
    <mergeCell ref="S3:T4"/>
  </mergeCells>
  <conditionalFormatting sqref="J10">
    <cfRule type="expression" priority="5" dxfId="4" stopIfTrue="1">
      <formula>$I10=1</formula>
    </cfRule>
  </conditionalFormatting>
  <conditionalFormatting sqref="J11">
    <cfRule type="expression" priority="4" dxfId="4" stopIfTrue="1">
      <formula>$I11=1</formula>
    </cfRule>
  </conditionalFormatting>
  <conditionalFormatting sqref="J12:M14">
    <cfRule type="expression" priority="3" dxfId="4" stopIfTrue="1">
      <formula>$I12=1</formula>
    </cfRule>
  </conditionalFormatting>
  <conditionalFormatting sqref="J15:M17">
    <cfRule type="expression" priority="2" dxfId="4" stopIfTrue="1">
      <formula>$I15=1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2011-10-20T15:53:25Z</dcterms:created>
  <dcterms:modified xsi:type="dcterms:W3CDTF">2012-06-16T18:26:44Z</dcterms:modified>
  <cp:category/>
  <cp:version/>
  <cp:contentType/>
  <cp:contentStatus/>
</cp:coreProperties>
</file>