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5130" activeTab="1"/>
  </bookViews>
  <sheets>
    <sheet name="Instructions" sheetId="1" r:id="rId1"/>
    <sheet name="DomeVolume" sheetId="2" r:id="rId2"/>
  </sheets>
  <definedNames/>
  <calcPr fullCalcOnLoad="1"/>
</workbook>
</file>

<file path=xl/sharedStrings.xml><?xml version="1.0" encoding="utf-8"?>
<sst xmlns="http://schemas.openxmlformats.org/spreadsheetml/2006/main" count="24" uniqueCount="19">
  <si>
    <t>% of Sphere:</t>
  </si>
  <si>
    <t>Height:</t>
  </si>
  <si>
    <t>Radius:</t>
  </si>
  <si>
    <t>Volume of Sphere:</t>
  </si>
  <si>
    <t>Volume of Dome:</t>
  </si>
  <si>
    <t xml:space="preserve">This calculator makes use of a formula derived from volumes of revolution.  </t>
  </si>
  <si>
    <t>By integrating successive cylinders of vanishingly small height (rather than successive rectangles of vanishingly small width),</t>
  </si>
  <si>
    <t xml:space="preserve">the volume of a solid created by rotating the graph of a function around an axis can be produced.  </t>
  </si>
  <si>
    <t>In this case, the graph of a circle was rotated, and by altering the limits of the function, the volume for a slice of the sphere</t>
  </si>
  <si>
    <t xml:space="preserve">can be calculated.  </t>
  </si>
  <si>
    <t>Using iterative techniques, the reverse can also be calculated - for a given percentage volume (eg 25% of the total space</t>
  </si>
  <si>
    <t xml:space="preserve">inside the sphere), the required height for a fixed radius can be found.  </t>
  </si>
  <si>
    <t xml:space="preserve">The cubic equation which links the percentage volume and the height can be solved numerically by using an iterative formula.  </t>
  </si>
  <si>
    <t>For this application, given a sensible initial value (calculated as the required percentage of the sphere's diameter), it appears</t>
  </si>
  <si>
    <t xml:space="preserve">that 15 iterations is more than sufficient to provide an answer correct to more decimal places than Excel cares to remember.  </t>
  </si>
  <si>
    <t>Edit the values in the blue cells to calculate those in the red cells.  The volume of a dome can be calculated as a percentage</t>
  </si>
  <si>
    <t xml:space="preserve">of its sphere for a given height, and the height of a dome can be calculated from a given percentage. </t>
  </si>
  <si>
    <t>Dome, Sweet Dome: Finding the volume of a slice of sphere</t>
  </si>
  <si>
    <t>Dome, Sweet Dome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</si>
</sst>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  <numFmt numFmtId="170" formatCode="0.00000000%"/>
    <numFmt numFmtId="171" formatCode="0.000000000%"/>
    <numFmt numFmtId="172" formatCode="0.0000000000%"/>
    <numFmt numFmtId="173" formatCode="0.00000000000%"/>
    <numFmt numFmtId="174" formatCode="0.000000000000%"/>
    <numFmt numFmtId="175" formatCode="0.0000000000000%"/>
    <numFmt numFmtId="176" formatCode="0.00000000000000%"/>
    <numFmt numFmtId="177" formatCode="0.000000000000000%"/>
    <numFmt numFmtId="178" formatCode="0.0000000000000000%"/>
    <numFmt numFmtId="179" formatCode="0.00000000000000000%"/>
    <numFmt numFmtId="180" formatCode="0.000000000000000000%"/>
    <numFmt numFmtId="181" formatCode="0.0000000000000000000%"/>
    <numFmt numFmtId="182" formatCode="0.00000000000000000000%"/>
    <numFmt numFmtId="183" formatCode="0.000000000000000000000%"/>
    <numFmt numFmtId="184" formatCode="0.0000000000000000000000%"/>
    <numFmt numFmtId="185" formatCode="0.00000000000000000000000%"/>
    <numFmt numFmtId="186" formatCode="0.000000000000000000000000%"/>
    <numFmt numFmtId="187" formatCode="0.0000000000000000000000000%"/>
    <numFmt numFmtId="188" formatCode="0.00000000000000000000000000%"/>
    <numFmt numFmtId="189" formatCode="0.000000000000000000000000000%"/>
    <numFmt numFmtId="190" formatCode="0.0000000000000000000000000000%"/>
    <numFmt numFmtId="191" formatCode="0.00000000000000000000000000000%"/>
    <numFmt numFmtId="192" formatCode="0.0000"/>
    <numFmt numFmtId="193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23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b/>
      <u val="double"/>
      <sz val="2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 tint="0.49998000264167786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  <font>
      <b/>
      <u val="double"/>
      <sz val="20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7" fillId="0" borderId="0" xfId="0" applyFont="1" applyAlignment="1">
      <alignment/>
    </xf>
    <xf numFmtId="192" fontId="39" fillId="7" borderId="10" xfId="0" applyNumberFormat="1" applyFont="1" applyFill="1" applyBorder="1" applyAlignment="1" applyProtection="1" quotePrefix="1">
      <alignment shrinkToFit="1"/>
      <protection/>
    </xf>
    <xf numFmtId="0" fontId="40" fillId="6" borderId="10" xfId="0" applyFont="1" applyFill="1" applyBorder="1" applyAlignment="1" applyProtection="1">
      <alignment shrinkToFit="1"/>
      <protection locked="0"/>
    </xf>
    <xf numFmtId="10" fontId="40" fillId="6" borderId="10" xfId="57" applyNumberFormat="1" applyFont="1" applyFill="1" applyBorder="1" applyAlignment="1" applyProtection="1">
      <alignment shrinkToFit="1"/>
      <protection locked="0"/>
    </xf>
    <xf numFmtId="0" fontId="0" fillId="33" borderId="0" xfId="0" applyFill="1" applyBorder="1" applyAlignment="1" applyProtection="1">
      <alignment shrinkToFit="1"/>
      <protection/>
    </xf>
    <xf numFmtId="0" fontId="0" fillId="33" borderId="11" xfId="0" applyFill="1" applyBorder="1" applyAlignment="1" applyProtection="1">
      <alignment shrinkToFit="1"/>
      <protection/>
    </xf>
    <xf numFmtId="10" fontId="41" fillId="33" borderId="11" xfId="57" applyNumberFormat="1" applyFont="1" applyFill="1" applyBorder="1" applyAlignment="1" applyProtection="1">
      <alignment shrinkToFit="1"/>
      <protection/>
    </xf>
    <xf numFmtId="192" fontId="39" fillId="33" borderId="11" xfId="0" applyNumberFormat="1" applyFont="1" applyFill="1" applyBorder="1" applyAlignment="1" applyProtection="1">
      <alignment shrinkToFit="1"/>
      <protection/>
    </xf>
    <xf numFmtId="192" fontId="39" fillId="33" borderId="11" xfId="0" applyNumberFormat="1" applyFont="1" applyFill="1" applyBorder="1" applyAlignment="1" applyProtection="1" quotePrefix="1">
      <alignment shrinkToFit="1"/>
      <protection/>
    </xf>
    <xf numFmtId="192" fontId="39" fillId="7" borderId="12" xfId="0" applyNumberFormat="1" applyFont="1" applyFill="1" applyBorder="1" applyAlignment="1" applyProtection="1">
      <alignment shrinkToFit="1"/>
      <protection/>
    </xf>
    <xf numFmtId="10" fontId="41" fillId="3" borderId="13" xfId="57" applyNumberFormat="1" applyFont="1" applyFill="1" applyBorder="1" applyAlignment="1" applyProtection="1">
      <alignment shrinkToFit="1"/>
      <protection/>
    </xf>
    <xf numFmtId="192" fontId="39" fillId="7" borderId="12" xfId="0" applyNumberFormat="1" applyFont="1" applyFill="1" applyBorder="1" applyAlignment="1" applyProtection="1" quotePrefix="1">
      <alignment shrinkToFit="1"/>
      <protection/>
    </xf>
    <xf numFmtId="192" fontId="41" fillId="3" borderId="13" xfId="0" applyNumberFormat="1" applyFont="1" applyFill="1" applyBorder="1" applyAlignment="1" applyProtection="1">
      <alignment shrinkToFi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2" fillId="33" borderId="14" xfId="0" applyFont="1" applyFill="1" applyBorder="1" applyAlignment="1" applyProtection="1">
      <alignment horizontal="center" vertical="center"/>
      <protection/>
    </xf>
    <xf numFmtId="0" fontId="42" fillId="33" borderId="15" xfId="0" applyFont="1" applyFill="1" applyBorder="1" applyAlignment="1" applyProtection="1">
      <alignment horizontal="center" vertical="center"/>
      <protection/>
    </xf>
    <xf numFmtId="0" fontId="42" fillId="33" borderId="16" xfId="0" applyFont="1" applyFill="1" applyBorder="1" applyAlignment="1" applyProtection="1">
      <alignment horizontal="center" vertical="center"/>
      <protection/>
    </xf>
    <xf numFmtId="0" fontId="42" fillId="33" borderId="0" xfId="0" applyFont="1" applyFill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/>
      <protection/>
    </xf>
    <xf numFmtId="0" fontId="40" fillId="33" borderId="0" xfId="0" applyFont="1" applyFill="1" applyBorder="1" applyAlignment="1" applyProtection="1">
      <alignment/>
      <protection/>
    </xf>
    <xf numFmtId="0" fontId="40" fillId="33" borderId="11" xfId="0" applyFont="1" applyFill="1" applyBorder="1" applyAlignment="1" applyProtection="1">
      <alignment shrinkToFit="1"/>
      <protection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/>
      <protection/>
    </xf>
    <xf numFmtId="0" fontId="39" fillId="33" borderId="0" xfId="0" applyFont="1" applyFill="1" applyBorder="1" applyAlignment="1" applyProtection="1">
      <alignment/>
      <protection/>
    </xf>
    <xf numFmtId="0" fontId="23" fillId="33" borderId="18" xfId="0" applyFont="1" applyFill="1" applyBorder="1" applyAlignment="1" applyProtection="1">
      <alignment/>
      <protection/>
    </xf>
    <xf numFmtId="0" fontId="23" fillId="33" borderId="19" xfId="0" applyFont="1" applyFill="1" applyBorder="1" applyAlignment="1" applyProtection="1">
      <alignment/>
      <protection/>
    </xf>
    <xf numFmtId="0" fontId="23" fillId="33" borderId="20" xfId="0" applyFont="1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23" fillId="33" borderId="0" xfId="0" applyFont="1" applyFill="1" applyAlignment="1" applyProtection="1">
      <alignment/>
      <protection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 horizontal="center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1</xdr:row>
      <xdr:rowOff>238125</xdr:rowOff>
    </xdr:from>
    <xdr:to>
      <xdr:col>5</xdr:col>
      <xdr:colOff>2524125</xdr:colOff>
      <xdr:row>13</xdr:row>
      <xdr:rowOff>171450</xdr:rowOff>
    </xdr:to>
    <xdr:pic>
      <xdr:nvPicPr>
        <xdr:cNvPr id="1" name="Picture 1" descr="EuropaBase2.PN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8369" r="7929"/>
        <a:stretch>
          <a:fillRect/>
        </a:stretch>
      </xdr:blipFill>
      <xdr:spPr>
        <a:xfrm>
          <a:off x="3114675" y="428625"/>
          <a:ext cx="245745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0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3" width="9.140625" style="0" customWidth="1"/>
    <col min="14" max="16384" width="0" style="0" hidden="1" customWidth="1"/>
  </cols>
  <sheetData>
    <row r="1" ht="15"/>
    <row r="2" ht="15">
      <c r="B2" s="1" t="s">
        <v>18</v>
      </c>
    </row>
    <row r="3" ht="15"/>
    <row r="4" ht="15">
      <c r="B4" s="34" t="s">
        <v>15</v>
      </c>
    </row>
    <row r="5" ht="15">
      <c r="B5" s="34" t="s">
        <v>16</v>
      </c>
    </row>
    <row r="6" ht="15"/>
    <row r="7" ht="15">
      <c r="B7" s="33" t="s">
        <v>5</v>
      </c>
    </row>
    <row r="8" ht="15">
      <c r="B8" s="33"/>
    </row>
    <row r="9" ht="15">
      <c r="B9" s="33" t="s">
        <v>6</v>
      </c>
    </row>
    <row r="10" ht="15">
      <c r="B10" s="33" t="s">
        <v>7</v>
      </c>
    </row>
    <row r="11" ht="15">
      <c r="B11" s="33"/>
    </row>
    <row r="12" ht="15">
      <c r="B12" s="33" t="s">
        <v>8</v>
      </c>
    </row>
    <row r="13" ht="15">
      <c r="B13" s="33" t="s">
        <v>9</v>
      </c>
    </row>
    <row r="14" ht="15">
      <c r="B14" s="33"/>
    </row>
    <row r="15" ht="15">
      <c r="B15" s="33" t="s">
        <v>10</v>
      </c>
    </row>
    <row r="16" ht="15">
      <c r="B16" s="33" t="s">
        <v>11</v>
      </c>
    </row>
    <row r="17" ht="15">
      <c r="B17" s="33"/>
    </row>
    <row r="18" ht="15">
      <c r="B18" s="33" t="s">
        <v>12</v>
      </c>
    </row>
    <row r="19" ht="15">
      <c r="B19" s="33" t="s">
        <v>13</v>
      </c>
    </row>
    <row r="20" ht="15">
      <c r="B20" s="33" t="s">
        <v>14</v>
      </c>
    </row>
    <row r="21" ht="15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4"/>
  <sheetViews>
    <sheetView tabSelected="1" zoomScalePageLayoutView="0" workbookViewId="0" topLeftCell="A1">
      <selection activeCell="D4" sqref="D4"/>
    </sheetView>
  </sheetViews>
  <sheetFormatPr defaultColWidth="0" defaultRowHeight="15" zeroHeight="1"/>
  <cols>
    <col min="1" max="1" width="1.421875" style="14" customWidth="1"/>
    <col min="2" max="2" width="1.421875" style="15" customWidth="1"/>
    <col min="3" max="3" width="22.00390625" style="15" bestFit="1" customWidth="1"/>
    <col min="4" max="4" width="19.421875" style="15" bestFit="1" customWidth="1"/>
    <col min="5" max="5" width="1.421875" style="15" customWidth="1"/>
    <col min="6" max="6" width="39.00390625" style="15" customWidth="1"/>
    <col min="7" max="7" width="1.421875" style="15" customWidth="1"/>
    <col min="8" max="8" width="22.00390625" style="15" bestFit="1" customWidth="1"/>
    <col min="9" max="9" width="19.421875" style="15" bestFit="1" customWidth="1"/>
    <col min="10" max="11" width="1.421875" style="15" customWidth="1"/>
    <col min="12" max="16384" width="9.140625" style="15" hidden="1" customWidth="1"/>
  </cols>
  <sheetData>
    <row r="1" spans="2:11" ht="15">
      <c r="B1" s="35" t="s">
        <v>17</v>
      </c>
      <c r="C1" s="35"/>
      <c r="D1" s="35"/>
      <c r="E1" s="35"/>
      <c r="F1" s="35"/>
      <c r="G1" s="35"/>
      <c r="H1" s="35"/>
      <c r="I1" s="35"/>
      <c r="J1" s="35"/>
      <c r="K1" s="14"/>
    </row>
    <row r="2" spans="2:11" ht="25.5" customHeight="1" thickBot="1">
      <c r="B2" s="35"/>
      <c r="C2" s="35"/>
      <c r="D2" s="35"/>
      <c r="E2" s="35"/>
      <c r="F2" s="35"/>
      <c r="G2" s="35"/>
      <c r="H2" s="35"/>
      <c r="I2" s="35"/>
      <c r="J2" s="35"/>
      <c r="K2" s="14"/>
    </row>
    <row r="3" spans="2:11" ht="7.5" customHeight="1">
      <c r="B3" s="16"/>
      <c r="C3" s="17"/>
      <c r="D3" s="17"/>
      <c r="E3" s="18"/>
      <c r="F3" s="19"/>
      <c r="G3" s="16"/>
      <c r="H3" s="17"/>
      <c r="I3" s="17"/>
      <c r="J3" s="18"/>
      <c r="K3" s="14"/>
    </row>
    <row r="4" spans="2:11" ht="18.75">
      <c r="B4" s="20"/>
      <c r="C4" s="21" t="s">
        <v>2</v>
      </c>
      <c r="D4" s="3">
        <v>100</v>
      </c>
      <c r="E4" s="22"/>
      <c r="F4" s="14"/>
      <c r="G4" s="20"/>
      <c r="H4" s="21" t="s">
        <v>2</v>
      </c>
      <c r="I4" s="3">
        <v>100</v>
      </c>
      <c r="J4" s="23"/>
      <c r="K4" s="14"/>
    </row>
    <row r="5" spans="2:11" ht="18.75">
      <c r="B5" s="20"/>
      <c r="C5" s="21" t="s">
        <v>1</v>
      </c>
      <c r="D5" s="3">
        <v>50</v>
      </c>
      <c r="E5" s="22"/>
      <c r="F5" s="14"/>
      <c r="G5" s="20"/>
      <c r="H5" s="21" t="s">
        <v>0</v>
      </c>
      <c r="I5" s="4">
        <v>0.25</v>
      </c>
      <c r="J5" s="23"/>
      <c r="K5" s="14"/>
    </row>
    <row r="6" spans="2:11" ht="15.75" thickBot="1">
      <c r="B6" s="20"/>
      <c r="C6" s="24"/>
      <c r="D6" s="5"/>
      <c r="E6" s="6"/>
      <c r="F6" s="14"/>
      <c r="G6" s="20"/>
      <c r="H6" s="24"/>
      <c r="I6" s="5"/>
      <c r="J6" s="23"/>
      <c r="K6" s="14"/>
    </row>
    <row r="7" spans="2:11" ht="19.5" thickBot="1">
      <c r="B7" s="20"/>
      <c r="C7" s="25" t="s">
        <v>0</v>
      </c>
      <c r="D7" s="11">
        <f>D8/((4*PI()*D4^3)/3)</f>
        <v>0.15625</v>
      </c>
      <c r="E7" s="7"/>
      <c r="F7" s="14"/>
      <c r="G7" s="20"/>
      <c r="H7" s="25" t="s">
        <v>1</v>
      </c>
      <c r="I7" s="13">
        <f>SQRT((4*$I$5*$I$4^3)/(3*$I$4-D13))</f>
        <v>65.27036446659936</v>
      </c>
      <c r="J7" s="23"/>
      <c r="K7" s="14"/>
    </row>
    <row r="8" spans="2:11" ht="18.75">
      <c r="B8" s="20"/>
      <c r="C8" s="26" t="s">
        <v>4</v>
      </c>
      <c r="D8" s="10">
        <f>PI()*(D5^2)*(3*D4-D5)/3</f>
        <v>654498.4694978736</v>
      </c>
      <c r="E8" s="8"/>
      <c r="F8" s="14"/>
      <c r="G8" s="20"/>
      <c r="H8" s="26" t="s">
        <v>4</v>
      </c>
      <c r="I8" s="12">
        <f>PI()*(I7^2)*(3*I4-I7)/3</f>
        <v>1047197.5511961953</v>
      </c>
      <c r="J8" s="23"/>
      <c r="K8" s="14"/>
    </row>
    <row r="9" spans="2:11" ht="18.75">
      <c r="B9" s="20"/>
      <c r="C9" s="26" t="s">
        <v>3</v>
      </c>
      <c r="D9" s="2">
        <f>(4*PI()*D4^3)/3</f>
        <v>4188790.2047863905</v>
      </c>
      <c r="E9" s="9"/>
      <c r="F9" s="14"/>
      <c r="G9" s="20"/>
      <c r="H9" s="26" t="s">
        <v>3</v>
      </c>
      <c r="I9" s="2">
        <f>(4*PI()*I4^3)/3</f>
        <v>4188790.2047863905</v>
      </c>
      <c r="J9" s="23"/>
      <c r="K9" s="14"/>
    </row>
    <row r="10" spans="2:11" ht="7.5" customHeight="1" thickBot="1">
      <c r="B10" s="27">
        <f>I5*I4*2</f>
        <v>50</v>
      </c>
      <c r="C10" s="28">
        <f>SQRT((4*$I$5*$I$4^3)/(3*$I$4-B14))</f>
        <v>65.2696135200683</v>
      </c>
      <c r="D10" s="28">
        <f>SQRT((4*$I$5*$I$4^3)/(3*$I$4-C14))</f>
        <v>65.2703644276019</v>
      </c>
      <c r="E10" s="29"/>
      <c r="F10" s="14"/>
      <c r="G10" s="30"/>
      <c r="H10" s="28"/>
      <c r="I10" s="31"/>
      <c r="J10" s="29"/>
      <c r="K10" s="14"/>
    </row>
    <row r="11" spans="2:11" ht="15">
      <c r="B11" s="32">
        <f aca="true" t="shared" si="0" ref="B11:D13">SQRT((4*$I$5*$I$4^3)/(3*$I$4-B10))</f>
        <v>63.245553203367585</v>
      </c>
      <c r="C11" s="32">
        <f t="shared" si="0"/>
        <v>65.27026006045956</v>
      </c>
      <c r="D11" s="32">
        <f t="shared" si="0"/>
        <v>65.27036446118997</v>
      </c>
      <c r="E11" s="32"/>
      <c r="F11" s="14"/>
      <c r="G11" s="14"/>
      <c r="H11" s="32"/>
      <c r="I11" s="14"/>
      <c r="J11" s="32"/>
      <c r="K11" s="14"/>
    </row>
    <row r="12" spans="2:11" ht="15">
      <c r="B12" s="32">
        <f t="shared" si="0"/>
        <v>64.99065703902939</v>
      </c>
      <c r="C12" s="32">
        <f t="shared" si="0"/>
        <v>65.27034995071044</v>
      </c>
      <c r="D12" s="32">
        <f t="shared" si="0"/>
        <v>65.27036446585983</v>
      </c>
      <c r="E12" s="32"/>
      <c r="F12" s="14"/>
      <c r="G12" s="14"/>
      <c r="H12" s="32"/>
      <c r="I12" s="14"/>
      <c r="J12" s="32"/>
      <c r="K12" s="14"/>
    </row>
    <row r="13" spans="2:11" ht="15">
      <c r="B13" s="32">
        <f t="shared" si="0"/>
        <v>65.23151060449277</v>
      </c>
      <c r="C13" s="32">
        <f t="shared" si="0"/>
        <v>65.27036244842337</v>
      </c>
      <c r="D13" s="32">
        <f t="shared" si="0"/>
        <v>65.27036446650908</v>
      </c>
      <c r="E13" s="32"/>
      <c r="F13" s="14"/>
      <c r="G13" s="14"/>
      <c r="H13" s="32"/>
      <c r="I13" s="14"/>
      <c r="J13" s="32"/>
      <c r="K13" s="14"/>
    </row>
    <row r="14" spans="2:11" ht="15">
      <c r="B14" s="32">
        <f>SQRT((4*$I$5*$I$4^3)/(3*$I$4-B13))</f>
        <v>65.26496316535079</v>
      </c>
      <c r="C14" s="32">
        <f>SQRT((4*$I$5*$I$4^3)/(3*$I$4-C13))</f>
        <v>65.27036418601871</v>
      </c>
      <c r="D14" s="32"/>
      <c r="E14" s="32"/>
      <c r="F14" s="14"/>
      <c r="G14" s="14"/>
      <c r="H14" s="32"/>
      <c r="I14" s="14"/>
      <c r="J14" s="32"/>
      <c r="K14" s="14"/>
    </row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</sheetData>
  <sheetProtection sheet="1" selectLockedCells="1"/>
  <mergeCells count="1">
    <mergeCell ref="B1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</dc:creator>
  <cp:keywords/>
  <dc:description/>
  <cp:lastModifiedBy>Note</cp:lastModifiedBy>
  <dcterms:created xsi:type="dcterms:W3CDTF">2012-09-20T11:25:59Z</dcterms:created>
  <dcterms:modified xsi:type="dcterms:W3CDTF">2012-09-25T11:20:22Z</dcterms:modified>
  <cp:category/>
  <cp:version/>
  <cp:contentType/>
  <cp:contentStatus/>
</cp:coreProperties>
</file>