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Quadratic" sheetId="1" r:id="rId1"/>
    <sheet name="Kinematic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<sst xmlns="http://schemas.openxmlformats.org/spreadsheetml/2006/main" count="31" uniqueCount="22">
  <si>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 squared</t>
  </si>
  <si>
    <t>x</t>
  </si>
  <si>
    <t>number</t>
  </si>
  <si>
    <t>x =</t>
  </si>
  <si>
    <t>Kinematics formulae</t>
  </si>
  <si>
    <t>F1</t>
  </si>
  <si>
    <t>F2</t>
  </si>
  <si>
    <t>F3</t>
  </si>
  <si>
    <t>F4</t>
  </si>
  <si>
    <t>V</t>
  </si>
  <si>
    <t>U</t>
  </si>
  <si>
    <t>A</t>
  </si>
  <si>
    <t>T</t>
  </si>
  <si>
    <t>S</t>
  </si>
  <si>
    <t>For solving quadratic formulae (where the x squared term is other than 0)</t>
  </si>
  <si>
    <t>Insert known values and leave unknowns as x</t>
  </si>
  <si>
    <t xml:space="preserve"> - </t>
  </si>
  <si>
    <t>V is the final speed</t>
  </si>
  <si>
    <t>U is the initial speed</t>
  </si>
  <si>
    <t>A is the constant acceleration</t>
  </si>
  <si>
    <t>T is the time</t>
  </si>
  <si>
    <t>S is the distance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</si>
</sst>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3" fillId="5" borderId="16" xfId="0" applyFont="1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3399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4:K12"/>
  <sheetViews>
    <sheetView tabSelected="1" workbookViewId="0" topLeftCell="A1">
      <selection activeCell="F15" sqref="F15"/>
    </sheetView>
  </sheetViews>
  <sheetFormatPr defaultColWidth="9.140625" defaultRowHeight="12.75"/>
  <cols>
    <col min="6" max="6" width="5.7109375" style="0" customWidth="1"/>
    <col min="8" max="8" width="5.7109375" style="0" customWidth="1"/>
    <col min="10" max="10" width="5.7109375" style="0" customWidth="1"/>
  </cols>
  <sheetData>
    <row r="3" ht="13.5" thickBot="1"/>
    <row r="4" spans="6:11" ht="13.5" thickBot="1">
      <c r="F4" s="10" t="s">
        <v>14</v>
      </c>
      <c r="G4" s="2"/>
      <c r="H4" s="2"/>
      <c r="I4" s="2"/>
      <c r="J4" s="2"/>
      <c r="K4" s="3"/>
    </row>
    <row r="5" spans="6:11" ht="13.5" thickBot="1">
      <c r="F5" s="30">
        <v>1</v>
      </c>
      <c r="G5" s="4" t="s">
        <v>0</v>
      </c>
      <c r="H5" s="30">
        <v>-1</v>
      </c>
      <c r="I5" s="4" t="s">
        <v>1</v>
      </c>
      <c r="J5" s="30">
        <v>-2</v>
      </c>
      <c r="K5" s="5" t="s">
        <v>2</v>
      </c>
    </row>
    <row r="6" spans="6:11" ht="12.75">
      <c r="F6" s="6"/>
      <c r="G6" s="4"/>
      <c r="H6" s="4"/>
      <c r="I6" s="4"/>
      <c r="J6" s="4"/>
      <c r="K6" s="5"/>
    </row>
    <row r="7" spans="6:11" ht="12.75">
      <c r="F7" s="6"/>
      <c r="G7" s="4"/>
      <c r="H7" s="28" t="s">
        <v>3</v>
      </c>
      <c r="I7" s="11">
        <f>IF(ISERR((-H5+(SQRT((H5*H5)-(4*F5*J5))))/(2*F5)),"Invalid",(-H5+(SQRT((H5*H5)-(4*F5*J5))))/(2*F5))</f>
        <v>2</v>
      </c>
      <c r="J7" s="4"/>
      <c r="K7" s="5"/>
    </row>
    <row r="8" spans="6:11" ht="13.5" thickBot="1">
      <c r="F8" s="7"/>
      <c r="G8" s="8"/>
      <c r="H8" s="29" t="s">
        <v>3</v>
      </c>
      <c r="I8" s="12">
        <f>IF(ISERR((-H5-(SQRT((H5*H5)-(4*F5*J5))))/(2*F5)),"Invalid",(-H5-(SQRT((H5*H5)-(4*F5*J5))))/(2*F5))</f>
        <v>-1</v>
      </c>
      <c r="J8" s="8"/>
      <c r="K8" s="9"/>
    </row>
    <row r="9" ht="13.5" thickBot="1"/>
    <row r="10" spans="8:10" ht="13.5" thickBot="1">
      <c r="H10" s="32" t="str">
        <f>IF(I7="Invalid","No real solutions",IF((INT(SQRT(H5^2-4*F5*J5)))=(SQRT(H5^2-4*F5*J5)),"Can be factorised","Cannot be factorised"))</f>
        <v>Can be factorised</v>
      </c>
      <c r="I10" s="33"/>
      <c r="J10" s="34"/>
    </row>
    <row r="12" spans="8:10" ht="15">
      <c r="H12" s="35" t="str">
        <f>IF(H10="No real solutions","",IF(I7=I8,"(x"&amp;(IF(I7&gt;0," - "&amp;I7,IF(I7&lt;0," + "&amp;(SQRT(I7^2)),"")))&amp;")^2",("(x"&amp;(IF(I7&gt;0," - "&amp;I7,IF(I7&lt;0," + "&amp;(SQRT(I7^2)),"")))&amp;")(x"&amp;(IF(I8&gt;0," - "&amp;I8,IF(I8&lt;0," + "&amp;(SQRT(I8^2)),"")))&amp;")")))</f>
        <v>(x - 2)(x + 1)</v>
      </c>
      <c r="I12" s="35"/>
      <c r="J12" s="35"/>
    </row>
  </sheetData>
  <mergeCells count="2">
    <mergeCell ref="H10:J10"/>
    <mergeCell ref="H12:J12"/>
  </mergeCells>
  <conditionalFormatting sqref="H12:J12">
    <cfRule type="cellIs" priority="1" dxfId="0" operator="notEqual" stopIfTrue="1">
      <formula>""</formula>
    </cfRule>
  </conditionalFormatting>
  <conditionalFormatting sqref="H10:J10">
    <cfRule type="cellIs" priority="2" dxfId="1" operator="equal" stopIfTrue="1">
      <formula>"Can be factorised"</formula>
    </cfRule>
    <cfRule type="cellIs" priority="3" dxfId="2" operator="notEqual" stopIfTrue="1">
      <formula>"Can be factorised"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J16"/>
  <sheetViews>
    <sheetView workbookViewId="0" topLeftCell="A1">
      <selection activeCell="F17" sqref="F17"/>
    </sheetView>
  </sheetViews>
  <sheetFormatPr defaultColWidth="9.140625" defaultRowHeight="12.75"/>
  <sheetData>
    <row r="2" ht="13.5" thickBot="1"/>
    <row r="3" spans="5:10" ht="12.75">
      <c r="E3" s="13"/>
      <c r="F3" s="14"/>
      <c r="G3" s="1" t="s">
        <v>4</v>
      </c>
      <c r="H3" s="14"/>
      <c r="I3" s="14"/>
      <c r="J3" s="15"/>
    </row>
    <row r="4" spans="5:10" ht="13.5" thickBot="1">
      <c r="E4" s="16"/>
      <c r="F4" s="17"/>
      <c r="G4" s="18" t="s">
        <v>5</v>
      </c>
      <c r="H4" s="18" t="s">
        <v>6</v>
      </c>
      <c r="I4" s="18" t="s">
        <v>7</v>
      </c>
      <c r="J4" s="19" t="s">
        <v>8</v>
      </c>
    </row>
    <row r="5" spans="5:10" ht="13.5" thickBot="1">
      <c r="E5" s="20" t="s">
        <v>9</v>
      </c>
      <c r="F5" s="31" t="s">
        <v>1</v>
      </c>
      <c r="G5" s="21" t="str">
        <f>IF(ISERR(F6+(F7*F8))," - ",F6+(F7*F8))</f>
        <v> - </v>
      </c>
      <c r="H5" s="22" t="str">
        <f>IF(ISERR(SQRT((F6*F6)+(2*F7*F9)))," - ",SQRT((F6*F6)+(2*F7*F9)))</f>
        <v> - </v>
      </c>
      <c r="I5" s="22" t="str">
        <f>IF(ISERR(((2*F9)/F8)-F6)," - ",((2*F9)/F8)-F6)</f>
        <v> - </v>
      </c>
      <c r="J5" s="23" t="s">
        <v>16</v>
      </c>
    </row>
    <row r="6" spans="5:10" ht="13.5" thickBot="1">
      <c r="E6" s="20" t="s">
        <v>10</v>
      </c>
      <c r="F6" s="31" t="s">
        <v>1</v>
      </c>
      <c r="G6" s="21" t="str">
        <f>IF(ISERR(F5-(F7*F8))," - ",F5-(F7*F8))</f>
        <v> - </v>
      </c>
      <c r="H6" s="22" t="str">
        <f>IF(ISERR(SQRT((F5*F5)-(2*F7*F9)))," - ",SQRT((F5*F5)-(2*F7*F9)))</f>
        <v> - </v>
      </c>
      <c r="I6" s="22" t="str">
        <f>IF(ISERR((F9-(0.5*F7*F8*F8))/F8)," - ",(F9-(0.5*F7*F8*F8))/F8)</f>
        <v> - </v>
      </c>
      <c r="J6" s="24" t="str">
        <f>IF(ISERR(((2*F9)/F8)-F5)," - ",((2*F9)/F8)-F5)</f>
        <v> - </v>
      </c>
    </row>
    <row r="7" spans="5:10" ht="13.5" thickBot="1">
      <c r="E7" s="20" t="s">
        <v>11</v>
      </c>
      <c r="F7" s="31" t="s">
        <v>1</v>
      </c>
      <c r="G7" s="21" t="str">
        <f>IF(ISERR((F5-F6)/F8)," - ",(F5-F6)/F8)</f>
        <v> - </v>
      </c>
      <c r="H7" s="22" t="str">
        <f>IF(ISERR(((F5*F5)-(F6*F6))/(2*F9))," - ",((F5*F5)-(F6*F6))/(2*F9))</f>
        <v> - </v>
      </c>
      <c r="I7" s="22" t="str">
        <f>IF(ISERR((2*(F9-(F6*F8)))/(F8*F8))," - ",(2*(F9-(F6*F8)))/(F8*F8))</f>
        <v> - </v>
      </c>
      <c r="J7" s="23" t="s">
        <v>16</v>
      </c>
    </row>
    <row r="8" spans="5:10" ht="13.5" thickBot="1">
      <c r="E8" s="20" t="s">
        <v>12</v>
      </c>
      <c r="F8" s="31" t="s">
        <v>1</v>
      </c>
      <c r="G8" s="21" t="str">
        <f>IF(ISERR((F5-F6)/F7)," - ",(F5-F6)/F7)</f>
        <v> - </v>
      </c>
      <c r="H8" s="22" t="str">
        <f>IF(ISERR((F9-(0.5*F7*F8*F8))/F6)," - ",(F9-(0.5*F7*F8*F8))/F6)</f>
        <v> - </v>
      </c>
      <c r="I8" s="22" t="str">
        <f>IF(ISERR((2*F9)/(F5+F6))," - ",(2*F9)/(F5+F6))</f>
        <v> - </v>
      </c>
      <c r="J8" s="23" t="s">
        <v>16</v>
      </c>
    </row>
    <row r="9" spans="5:10" ht="13.5" thickBot="1">
      <c r="E9" s="20" t="s">
        <v>13</v>
      </c>
      <c r="F9" s="31" t="s">
        <v>1</v>
      </c>
      <c r="G9" s="21" t="str">
        <f>IF(ISERR(((F5*F5)-(F6*F6))/(2*F7))," - ",((F5*F5)-(F6*F6))/(2*F7))</f>
        <v> - </v>
      </c>
      <c r="H9" s="22" t="str">
        <f>IF(ISERR((F6*F8)+(0.5*F7*F8*F8))," - ",(F6*F8)+(0.5*F7*F8*F8))</f>
        <v> - </v>
      </c>
      <c r="I9" s="22" t="str">
        <f>IF(ISERR(((F6+F5)/2)*F8)," - ",((F6+F5)/2)*F8)</f>
        <v> - </v>
      </c>
      <c r="J9" s="23" t="s">
        <v>16</v>
      </c>
    </row>
    <row r="10" spans="5:10" ht="13.5" thickBot="1">
      <c r="E10" s="25"/>
      <c r="F10" s="26" t="s">
        <v>15</v>
      </c>
      <c r="G10" s="26"/>
      <c r="H10" s="26"/>
      <c r="I10" s="26"/>
      <c r="J10" s="27"/>
    </row>
    <row r="12" ht="12.75">
      <c r="E12" s="36" t="s">
        <v>17</v>
      </c>
    </row>
    <row r="13" ht="12.75">
      <c r="E13" s="36" t="s">
        <v>18</v>
      </c>
    </row>
    <row r="14" ht="12.75">
      <c r="E14" s="36" t="s">
        <v>19</v>
      </c>
    </row>
    <row r="15" ht="12.75">
      <c r="E15" s="36" t="s">
        <v>20</v>
      </c>
    </row>
    <row r="16" ht="12.75">
      <c r="E16" s="36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Clohesy</dc:creator>
  <cp:keywords/>
  <dc:description/>
  <cp:lastModifiedBy>Tony Clohesy</cp:lastModifiedBy>
  <dcterms:created xsi:type="dcterms:W3CDTF">2001-11-20T22:02:56Z</dcterms:created>
  <dcterms:modified xsi:type="dcterms:W3CDTF">2004-06-10T19:58:33Z</dcterms:modified>
  <cp:category/>
  <cp:version/>
  <cp:contentType/>
  <cp:contentStatus/>
</cp:coreProperties>
</file>