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Distance" sheetId="1" r:id="rId1"/>
    <sheet name="Time" sheetId="2" r:id="rId2"/>
  </sheets>
  <definedNames/>
  <calcPr fullCalcOnLoad="1"/>
</workbook>
</file>

<file path=xl/sharedStrings.xml><?xml version="1.0" encoding="utf-8"?>
<sst xmlns="http://schemas.openxmlformats.org/spreadsheetml/2006/main" count="32" uniqueCount="16">
  <si>
    <t>Metres</t>
  </si>
  <si>
    <t>Kilometres</t>
  </si>
  <si>
    <t>Miles</t>
  </si>
  <si>
    <t>Yards</t>
  </si>
  <si>
    <t>Feet</t>
  </si>
  <si>
    <t>Inches</t>
  </si>
  <si>
    <t>Centimetres</t>
  </si>
  <si>
    <t>Millimetres</t>
  </si>
  <si>
    <t>Years</t>
  </si>
  <si>
    <t>Months</t>
  </si>
  <si>
    <t>Fortnights</t>
  </si>
  <si>
    <t>Weeks</t>
  </si>
  <si>
    <t>Days</t>
  </si>
  <si>
    <t>Hours</t>
  </si>
  <si>
    <t>Minutes</t>
  </si>
  <si>
    <t>Seconds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</si>
</sst>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Harlow Solid Italic"/>
      <family val="5"/>
    </font>
    <font>
      <sz val="18"/>
      <name val="Harlow Solid Italic"/>
      <family val="5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2" borderId="0" xfId="0" applyNumberFormat="1" applyFill="1" applyAlignment="1">
      <alignment/>
    </xf>
    <xf numFmtId="0" fontId="1" fillId="3" borderId="1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0" fillId="4" borderId="5" xfId="0" applyNumberFormat="1" applyFill="1" applyBorder="1" applyAlignment="1" applyProtection="1">
      <alignment horizontal="center"/>
      <protection locked="0"/>
    </xf>
    <xf numFmtId="0" fontId="0" fillId="5" borderId="6" xfId="0" applyNumberFormat="1" applyFont="1" applyFill="1" applyBorder="1" applyAlignment="1" applyProtection="1">
      <alignment horizontal="center"/>
      <protection locked="0"/>
    </xf>
    <xf numFmtId="0" fontId="0" fillId="4" borderId="6" xfId="0" applyNumberFormat="1" applyFill="1" applyBorder="1" applyAlignment="1" applyProtection="1">
      <alignment horizontal="center"/>
      <protection locked="0"/>
    </xf>
    <xf numFmtId="0" fontId="0" fillId="5" borderId="7" xfId="0" applyNumberFormat="1" applyFon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1" fillId="3" borderId="9" xfId="0" applyFont="1" applyFill="1" applyBorder="1" applyAlignment="1">
      <alignment horizontal="center"/>
    </xf>
    <xf numFmtId="0" fontId="0" fillId="6" borderId="10" xfId="0" applyFill="1" applyBorder="1" applyAlignment="1" applyProtection="1">
      <alignment horizontal="center"/>
      <protection locked="0"/>
    </xf>
    <xf numFmtId="0" fontId="0" fillId="5" borderId="11" xfId="0" applyFont="1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5" borderId="12" xfId="0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Unit converter.xls#'Distance'!A60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Unit converter.xls#'Time'!A60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133350</xdr:rowOff>
    </xdr:from>
    <xdr:to>
      <xdr:col>4</xdr:col>
      <xdr:colOff>400050</xdr:colOff>
      <xdr:row>14</xdr:row>
      <xdr:rowOff>152400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2066925" y="1752600"/>
          <a:ext cx="1247775" cy="6667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Calculate conversion</a:t>
          </a:r>
        </a:p>
      </xdr:txBody>
    </xdr:sp>
    <xdr:clientData/>
  </xdr:twoCellAnchor>
  <xdr:twoCellAnchor>
    <xdr:from>
      <xdr:col>3</xdr:col>
      <xdr:colOff>0</xdr:colOff>
      <xdr:row>38</xdr:row>
      <xdr:rowOff>152400</xdr:rowOff>
    </xdr:from>
    <xdr:to>
      <xdr:col>4</xdr:col>
      <xdr:colOff>390525</xdr:colOff>
      <xdr:row>42</xdr:row>
      <xdr:rowOff>161925</xdr:rowOff>
    </xdr:to>
    <xdr:sp macro="[0]!backtocalc">
      <xdr:nvSpPr>
        <xdr:cNvPr id="2" name="AutoShape 11"/>
        <xdr:cNvSpPr>
          <a:spLocks/>
        </xdr:cNvSpPr>
      </xdr:nvSpPr>
      <xdr:spPr>
        <a:xfrm>
          <a:off x="2066925" y="6324600"/>
          <a:ext cx="1238250" cy="6572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/>
            <a:t>Back to
calculator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133350</xdr:rowOff>
    </xdr:from>
    <xdr:to>
      <xdr:col>4</xdr:col>
      <xdr:colOff>400050</xdr:colOff>
      <xdr:row>14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2066925" y="1752600"/>
          <a:ext cx="1247775" cy="6667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Calculate conversion</a:t>
          </a:r>
        </a:p>
      </xdr:txBody>
    </xdr:sp>
    <xdr:clientData/>
  </xdr:twoCellAnchor>
  <xdr:twoCellAnchor>
    <xdr:from>
      <xdr:col>3</xdr:col>
      <xdr:colOff>0</xdr:colOff>
      <xdr:row>38</xdr:row>
      <xdr:rowOff>152400</xdr:rowOff>
    </xdr:from>
    <xdr:to>
      <xdr:col>4</xdr:col>
      <xdr:colOff>390525</xdr:colOff>
      <xdr:row>42</xdr:row>
      <xdr:rowOff>161925</xdr:rowOff>
    </xdr:to>
    <xdr:sp macro="[0]!backtocalc">
      <xdr:nvSpPr>
        <xdr:cNvPr id="2" name="AutoShape 2"/>
        <xdr:cNvSpPr>
          <a:spLocks/>
        </xdr:cNvSpPr>
      </xdr:nvSpPr>
      <xdr:spPr>
        <a:xfrm>
          <a:off x="2066925" y="6324600"/>
          <a:ext cx="1238250" cy="6572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/>
            <a:t>Back to
calculator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6:K45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10" width="12.7109375" style="1" customWidth="1"/>
    <col min="11" max="16384" width="9.140625" style="1" customWidth="1"/>
  </cols>
  <sheetData>
    <row r="6" spans="2:10" ht="12.75">
      <c r="B6" s="4"/>
      <c r="C6" s="4"/>
      <c r="D6" s="4"/>
      <c r="E6" s="4"/>
      <c r="F6" s="4"/>
      <c r="G6" s="4"/>
      <c r="H6" s="4"/>
      <c r="I6" s="4"/>
      <c r="J6" s="4"/>
    </row>
    <row r="7" spans="2:10" ht="12.75">
      <c r="B7" s="4"/>
      <c r="C7" s="4"/>
      <c r="D7" s="4"/>
      <c r="E7" s="4"/>
      <c r="F7" s="4"/>
      <c r="G7" s="4"/>
      <c r="H7" s="4"/>
      <c r="I7" s="4"/>
      <c r="J7" s="4"/>
    </row>
    <row r="8" spans="2:10" ht="12.75">
      <c r="B8" s="4"/>
      <c r="C8" s="4"/>
      <c r="D8" s="4"/>
      <c r="E8" s="4"/>
      <c r="F8" s="4"/>
      <c r="G8" s="4"/>
      <c r="H8" s="4"/>
      <c r="I8" s="4"/>
      <c r="J8" s="4"/>
    </row>
    <row r="9" spans="2:10" ht="12.75">
      <c r="B9" s="4"/>
      <c r="C9" s="4"/>
      <c r="D9" s="4"/>
      <c r="E9" s="4"/>
      <c r="F9" s="4"/>
      <c r="G9" s="4"/>
      <c r="H9" s="4"/>
      <c r="I9" s="4"/>
      <c r="J9" s="4"/>
    </row>
    <row r="10" spans="2:10" ht="12.75">
      <c r="B10" s="4"/>
      <c r="C10" s="4"/>
      <c r="D10" s="4"/>
      <c r="E10" s="4"/>
      <c r="F10" s="4"/>
      <c r="G10" s="4"/>
      <c r="H10" s="4"/>
      <c r="I10" s="4"/>
      <c r="J10" s="4"/>
    </row>
    <row r="11" spans="2:10" ht="12.75">
      <c r="B11" s="4"/>
      <c r="C11" s="4"/>
      <c r="D11" s="4"/>
      <c r="E11" s="4"/>
      <c r="F11" s="4"/>
      <c r="G11" s="4"/>
      <c r="H11" s="4"/>
      <c r="I11" s="4"/>
      <c r="J11" s="4"/>
    </row>
    <row r="12" spans="2:10" ht="12.75">
      <c r="B12" s="4"/>
      <c r="C12" s="4"/>
      <c r="D12" s="4"/>
      <c r="E12" s="4"/>
      <c r="F12" s="4"/>
      <c r="G12" s="4"/>
      <c r="H12" s="4"/>
      <c r="I12" s="4"/>
      <c r="J12" s="4"/>
    </row>
    <row r="13" spans="2:10" ht="12.75">
      <c r="B13" s="4"/>
      <c r="C13" s="4"/>
      <c r="D13" s="4"/>
      <c r="E13" s="4"/>
      <c r="F13" s="4"/>
      <c r="G13" s="4"/>
      <c r="H13" s="4"/>
      <c r="I13" s="4"/>
      <c r="J13" s="4"/>
    </row>
    <row r="14" spans="2:10" ht="12.75">
      <c r="B14" s="4"/>
      <c r="C14" s="4"/>
      <c r="D14" s="4"/>
      <c r="E14" s="4"/>
      <c r="F14" s="4"/>
      <c r="G14" s="4"/>
      <c r="H14" s="4"/>
      <c r="I14" s="4"/>
      <c r="J14" s="4"/>
    </row>
    <row r="15" spans="2:10" ht="13.5" thickBot="1">
      <c r="B15" s="4"/>
      <c r="C15" s="4"/>
      <c r="D15" s="4"/>
      <c r="E15" s="4"/>
      <c r="F15" s="4"/>
      <c r="G15" s="4"/>
      <c r="H15" s="4"/>
      <c r="I15" s="4"/>
      <c r="J15" s="4"/>
    </row>
    <row r="16" spans="2:10" ht="12.75">
      <c r="B16" s="4"/>
      <c r="C16" s="5" t="s">
        <v>1</v>
      </c>
      <c r="D16" s="6" t="s">
        <v>0</v>
      </c>
      <c r="E16" s="6" t="s">
        <v>6</v>
      </c>
      <c r="F16" s="7" t="s">
        <v>7</v>
      </c>
      <c r="G16" s="8" t="s">
        <v>2</v>
      </c>
      <c r="H16" s="6" t="s">
        <v>3</v>
      </c>
      <c r="I16" s="6" t="s">
        <v>4</v>
      </c>
      <c r="J16" s="7" t="s">
        <v>5</v>
      </c>
    </row>
    <row r="17" spans="2:10" ht="13.5" thickBot="1">
      <c r="B17" s="4"/>
      <c r="C17" s="9"/>
      <c r="D17" s="10"/>
      <c r="E17" s="11"/>
      <c r="F17" s="12"/>
      <c r="G17" s="13"/>
      <c r="H17" s="10"/>
      <c r="I17" s="11"/>
      <c r="J17" s="12"/>
    </row>
    <row r="18" spans="2:10" ht="12.75">
      <c r="B18" s="4"/>
      <c r="C18" s="24">
        <f aca="true" t="shared" si="0" ref="C18:J18">C17</f>
        <v>0</v>
      </c>
      <c r="D18" s="24">
        <f t="shared" si="0"/>
        <v>0</v>
      </c>
      <c r="E18" s="24">
        <f t="shared" si="0"/>
        <v>0</v>
      </c>
      <c r="F18" s="24">
        <f t="shared" si="0"/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4">
        <f t="shared" si="0"/>
        <v>0</v>
      </c>
    </row>
    <row r="19" spans="2:11" ht="12.75">
      <c r="B19" s="4"/>
      <c r="C19" s="14">
        <f>D17*0.001</f>
        <v>0</v>
      </c>
      <c r="D19" s="14">
        <f>C17*1000</f>
        <v>0</v>
      </c>
      <c r="E19" s="14">
        <f>C17*100000</f>
        <v>0</v>
      </c>
      <c r="F19" s="14">
        <f>C17*1000000</f>
        <v>0</v>
      </c>
      <c r="G19" s="14">
        <f>C17*0.621372736649807</f>
        <v>0</v>
      </c>
      <c r="H19" s="14">
        <f>C17*1093.61601650366</f>
        <v>0</v>
      </c>
      <c r="I19" s="14">
        <f>C17*3280.84804951098</f>
        <v>0</v>
      </c>
      <c r="J19" s="14">
        <f>C17*39370.1765941318</f>
        <v>0</v>
      </c>
      <c r="K19" s="16"/>
    </row>
    <row r="20" spans="2:11" ht="12.75">
      <c r="B20" s="4"/>
      <c r="C20" s="14">
        <f>E17*0.00001</f>
        <v>0</v>
      </c>
      <c r="D20" s="14">
        <f>E17*0.01</f>
        <v>0</v>
      </c>
      <c r="E20" s="14">
        <f>D17*100</f>
        <v>0</v>
      </c>
      <c r="F20" s="14">
        <f>D17*1000</f>
        <v>0</v>
      </c>
      <c r="G20" s="14">
        <f>D17*0.000621372736649807</f>
        <v>0</v>
      </c>
      <c r="H20" s="14">
        <f>D17*1.09361601650366</f>
        <v>0</v>
      </c>
      <c r="I20" s="14">
        <f>D17*3.28084804951098</f>
        <v>0</v>
      </c>
      <c r="J20" s="14">
        <f>D17*39.3701765941318</f>
        <v>0</v>
      </c>
      <c r="K20" s="16"/>
    </row>
    <row r="21" spans="2:11" ht="12.75">
      <c r="B21" s="4"/>
      <c r="C21" s="14">
        <f>F17*0.000001</f>
        <v>0</v>
      </c>
      <c r="D21" s="14">
        <f>F17*0.001</f>
        <v>0</v>
      </c>
      <c r="E21" s="14">
        <f>F17*0.1</f>
        <v>0</v>
      </c>
      <c r="F21" s="14">
        <f>E17*10</f>
        <v>0</v>
      </c>
      <c r="G21" s="14">
        <f>E17*0.00000621372736649807</f>
        <v>0</v>
      </c>
      <c r="H21" s="14">
        <f>E17*0.0109361601650366</f>
        <v>0</v>
      </c>
      <c r="I21" s="14">
        <f>E17*0.0328084804951098</f>
        <v>0</v>
      </c>
      <c r="J21" s="14">
        <f>E17*0.393701765941318</f>
        <v>0</v>
      </c>
      <c r="K21" s="16"/>
    </row>
    <row r="22" spans="2:11" ht="12.75">
      <c r="B22" s="4"/>
      <c r="C22" s="14">
        <f>G17*1.60934</f>
        <v>0</v>
      </c>
      <c r="D22" s="14">
        <f>G17*1609.34</f>
        <v>0</v>
      </c>
      <c r="E22" s="14">
        <f>G17*160934</f>
        <v>0</v>
      </c>
      <c r="F22" s="14">
        <f>G17*1609340</f>
        <v>0</v>
      </c>
      <c r="G22" s="14">
        <f>F17*0.000000621372736649807</f>
        <v>0</v>
      </c>
      <c r="H22" s="14">
        <f>F17*0.00109361601650366</f>
        <v>0</v>
      </c>
      <c r="I22" s="14">
        <f>F17*0.00328084804951098</f>
        <v>0</v>
      </c>
      <c r="J22" s="14">
        <f>F17*0.0393701765941318</f>
        <v>0</v>
      </c>
      <c r="K22" s="16"/>
    </row>
    <row r="23" spans="2:11" ht="12.75">
      <c r="B23" s="4"/>
      <c r="C23" s="14">
        <f>H17*0.000914397727272587</f>
        <v>0</v>
      </c>
      <c r="D23" s="14">
        <f>H17*0.914397727272672</f>
        <v>0</v>
      </c>
      <c r="E23" s="14">
        <f>H17*91.4397727272953</f>
        <v>0</v>
      </c>
      <c r="F23" s="14">
        <f>H17*914.397727272938</f>
        <v>0</v>
      </c>
      <c r="G23" s="14">
        <f>H17*0.000568181818181829</f>
        <v>0</v>
      </c>
      <c r="H23" s="14">
        <f>G17*1760</f>
        <v>0</v>
      </c>
      <c r="I23" s="14">
        <f>G17*5280</f>
        <v>0</v>
      </c>
      <c r="J23" s="14">
        <f>G17*63360</f>
        <v>0</v>
      </c>
      <c r="K23" s="16"/>
    </row>
    <row r="24" spans="2:11" ht="12.75">
      <c r="B24" s="4"/>
      <c r="C24" s="14">
        <f>I17*0.000304799242424242</f>
        <v>0</v>
      </c>
      <c r="D24" s="14">
        <f>I17*0.304799242424242</f>
        <v>0</v>
      </c>
      <c r="E24" s="14">
        <f>I17*30.4799242424242</f>
        <v>0</v>
      </c>
      <c r="F24" s="14">
        <f>I17*304.799242424242</f>
        <v>0</v>
      </c>
      <c r="G24" s="14">
        <f>I17*0.00018939393939394</f>
        <v>0</v>
      </c>
      <c r="H24" s="14">
        <f>I17*0.333333333333333</f>
        <v>0</v>
      </c>
      <c r="I24" s="14">
        <f>H17*3</f>
        <v>0</v>
      </c>
      <c r="J24" s="14">
        <f>H17*36</f>
        <v>0</v>
      </c>
      <c r="K24" s="16"/>
    </row>
    <row r="25" spans="2:11" ht="12.75">
      <c r="B25" s="4"/>
      <c r="C25" s="14">
        <f>J17*0.0000253999368686869</f>
        <v>0</v>
      </c>
      <c r="D25" s="14">
        <f>J17*0.0253999368686869</f>
        <v>0</v>
      </c>
      <c r="E25" s="14">
        <f>J17*2.53999368686869</f>
        <v>0</v>
      </c>
      <c r="F25" s="14">
        <f>J17*25.3999368686869</f>
        <v>0</v>
      </c>
      <c r="G25" s="14">
        <f>J17*0.0000157828282828283</f>
        <v>0</v>
      </c>
      <c r="H25" s="14">
        <f>J17*0.0277777777777778</f>
        <v>0</v>
      </c>
      <c r="I25" s="14">
        <f>J17*0.0833333333333333</f>
        <v>0</v>
      </c>
      <c r="J25" s="14">
        <f>I17*12</f>
        <v>0</v>
      </c>
      <c r="K25" s="16"/>
    </row>
    <row r="26" spans="2:11" ht="12.75">
      <c r="B26" s="4"/>
      <c r="C26" s="15">
        <f aca="true" t="shared" si="1" ref="C26:J26">SUM(C18:C25)</f>
        <v>0</v>
      </c>
      <c r="D26" s="15">
        <f t="shared" si="1"/>
        <v>0</v>
      </c>
      <c r="E26" s="15">
        <f t="shared" si="1"/>
        <v>0</v>
      </c>
      <c r="F26" s="15">
        <f t="shared" si="1"/>
        <v>0</v>
      </c>
      <c r="G26" s="15">
        <f t="shared" si="1"/>
        <v>0</v>
      </c>
      <c r="H26" s="15">
        <f t="shared" si="1"/>
        <v>0</v>
      </c>
      <c r="I26" s="15">
        <f t="shared" si="1"/>
        <v>0</v>
      </c>
      <c r="J26" s="15">
        <f t="shared" si="1"/>
        <v>0</v>
      </c>
      <c r="K26" s="16"/>
    </row>
    <row r="27" spans="2:11" ht="12.75">
      <c r="B27" s="4"/>
      <c r="C27" s="17"/>
      <c r="D27" s="17"/>
      <c r="E27" s="17"/>
      <c r="F27" s="17"/>
      <c r="G27" s="17"/>
      <c r="H27" s="17"/>
      <c r="I27" s="17"/>
      <c r="J27" s="17"/>
      <c r="K27" s="16"/>
    </row>
    <row r="28" spans="2:11" ht="12.75">
      <c r="B28" s="4"/>
      <c r="C28" s="17"/>
      <c r="D28" s="17"/>
      <c r="E28" s="17"/>
      <c r="F28" s="17"/>
      <c r="G28" s="17"/>
      <c r="H28" s="17"/>
      <c r="I28" s="17"/>
      <c r="J28" s="17"/>
      <c r="K28" s="16"/>
    </row>
    <row r="29" spans="2:11" ht="12.75">
      <c r="B29" s="4"/>
      <c r="C29" s="17"/>
      <c r="D29" s="17"/>
      <c r="E29" s="17"/>
      <c r="F29" s="17"/>
      <c r="G29" s="17"/>
      <c r="H29" s="17"/>
      <c r="I29" s="17"/>
      <c r="J29" s="17"/>
      <c r="K29" s="16"/>
    </row>
    <row r="30" spans="3:11" ht="12.75">
      <c r="C30" s="18"/>
      <c r="D30" s="18"/>
      <c r="E30" s="18"/>
      <c r="F30" s="18"/>
      <c r="G30" s="18"/>
      <c r="H30" s="18"/>
      <c r="I30" s="18"/>
      <c r="J30" s="18"/>
      <c r="K30" s="16"/>
    </row>
    <row r="31" spans="3:11" ht="12.75">
      <c r="C31" s="18"/>
      <c r="D31" s="18"/>
      <c r="E31" s="18"/>
      <c r="F31" s="18"/>
      <c r="G31" s="18"/>
      <c r="H31" s="18"/>
      <c r="I31" s="18"/>
      <c r="J31" s="18"/>
      <c r="K31" s="16"/>
    </row>
    <row r="32" spans="3:10" ht="12.75">
      <c r="C32" s="18"/>
      <c r="D32" s="18"/>
      <c r="E32" s="18"/>
      <c r="F32" s="18"/>
      <c r="G32" s="18"/>
      <c r="H32" s="18"/>
      <c r="I32" s="18"/>
      <c r="J32" s="18"/>
    </row>
    <row r="33" spans="3:10" ht="12.75">
      <c r="C33" s="18"/>
      <c r="D33" s="18"/>
      <c r="E33" s="18"/>
      <c r="F33" s="18"/>
      <c r="G33" s="18"/>
      <c r="H33" s="18"/>
      <c r="I33" s="18"/>
      <c r="J33" s="18"/>
    </row>
    <row r="34" spans="3:10" ht="12.75">
      <c r="C34" s="18"/>
      <c r="D34" s="18"/>
      <c r="E34" s="18"/>
      <c r="F34" s="18"/>
      <c r="G34" s="18"/>
      <c r="H34" s="18"/>
      <c r="I34" s="18"/>
      <c r="J34" s="18"/>
    </row>
    <row r="35" spans="3:10" ht="12.75">
      <c r="C35" s="18"/>
      <c r="D35" s="18"/>
      <c r="E35" s="18"/>
      <c r="F35" s="18"/>
      <c r="G35" s="18"/>
      <c r="H35" s="18"/>
      <c r="I35" s="18"/>
      <c r="J35" s="18"/>
    </row>
    <row r="36" spans="3:10" ht="12.75">
      <c r="C36" s="18"/>
      <c r="D36" s="18"/>
      <c r="E36" s="18"/>
      <c r="F36" s="18"/>
      <c r="G36" s="18"/>
      <c r="H36" s="18"/>
      <c r="I36" s="18"/>
      <c r="J36" s="18"/>
    </row>
    <row r="37" spans="3:10" ht="12.75">
      <c r="C37" s="18"/>
      <c r="D37" s="18"/>
      <c r="E37" s="18"/>
      <c r="F37" s="18"/>
      <c r="G37" s="18"/>
      <c r="H37" s="18"/>
      <c r="I37" s="18"/>
      <c r="J37" s="18"/>
    </row>
    <row r="43" ht="13.5" thickBot="1"/>
    <row r="44" spans="3:10" ht="12.75">
      <c r="C44" s="2" t="s">
        <v>1</v>
      </c>
      <c r="D44" s="3" t="s">
        <v>0</v>
      </c>
      <c r="E44" s="3" t="s">
        <v>6</v>
      </c>
      <c r="F44" s="19" t="s">
        <v>7</v>
      </c>
      <c r="G44" s="3" t="s">
        <v>2</v>
      </c>
      <c r="H44" s="3" t="s">
        <v>3</v>
      </c>
      <c r="I44" s="3" t="s">
        <v>4</v>
      </c>
      <c r="J44" s="19" t="s">
        <v>5</v>
      </c>
    </row>
    <row r="45" spans="3:10" ht="13.5" thickBot="1">
      <c r="C45" s="20">
        <f aca="true" t="shared" si="2" ref="C45:J45">C26</f>
        <v>0</v>
      </c>
      <c r="D45" s="21">
        <f t="shared" si="2"/>
        <v>0</v>
      </c>
      <c r="E45" s="22">
        <f t="shared" si="2"/>
        <v>0</v>
      </c>
      <c r="F45" s="23">
        <f t="shared" si="2"/>
        <v>0</v>
      </c>
      <c r="G45" s="22">
        <f t="shared" si="2"/>
        <v>0</v>
      </c>
      <c r="H45" s="21">
        <f t="shared" si="2"/>
        <v>0</v>
      </c>
      <c r="I45" s="22">
        <f t="shared" si="2"/>
        <v>0</v>
      </c>
      <c r="J45" s="23">
        <f t="shared" si="2"/>
        <v>0</v>
      </c>
    </row>
  </sheetData>
  <sheetProtection password="EAD2"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6:K45"/>
  <sheetViews>
    <sheetView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10" width="12.7109375" style="1" customWidth="1"/>
    <col min="11" max="16384" width="9.140625" style="1" customWidth="1"/>
  </cols>
  <sheetData>
    <row r="6" spans="2:10" ht="12.75">
      <c r="B6" s="4"/>
      <c r="C6" s="4"/>
      <c r="D6" s="4"/>
      <c r="E6" s="4"/>
      <c r="F6" s="4"/>
      <c r="G6" s="4"/>
      <c r="H6" s="4"/>
      <c r="I6" s="4"/>
      <c r="J6" s="4"/>
    </row>
    <row r="7" spans="2:10" ht="12.75">
      <c r="B7" s="4"/>
      <c r="C7" s="4"/>
      <c r="D7" s="4"/>
      <c r="E7" s="4"/>
      <c r="F7" s="4"/>
      <c r="G7" s="4"/>
      <c r="H7" s="4"/>
      <c r="I7" s="4"/>
      <c r="J7" s="4"/>
    </row>
    <row r="8" spans="2:10" ht="12.75">
      <c r="B8" s="4"/>
      <c r="C8" s="4"/>
      <c r="D8" s="4"/>
      <c r="E8" s="4"/>
      <c r="F8" s="4"/>
      <c r="G8" s="4"/>
      <c r="H8" s="4"/>
      <c r="I8" s="4"/>
      <c r="J8" s="4"/>
    </row>
    <row r="9" spans="2:10" ht="12.75">
      <c r="B9" s="4"/>
      <c r="C9" s="4"/>
      <c r="D9" s="4"/>
      <c r="E9" s="4"/>
      <c r="F9" s="4"/>
      <c r="G9" s="4"/>
      <c r="H9" s="4"/>
      <c r="I9" s="4"/>
      <c r="J9" s="4"/>
    </row>
    <row r="10" spans="2:10" ht="12.75">
      <c r="B10" s="4"/>
      <c r="C10" s="4"/>
      <c r="D10" s="4"/>
      <c r="E10" s="4"/>
      <c r="F10" s="4"/>
      <c r="G10" s="4"/>
      <c r="H10" s="4"/>
      <c r="I10" s="4"/>
      <c r="J10" s="4"/>
    </row>
    <row r="11" spans="2:10" ht="12.75">
      <c r="B11" s="4"/>
      <c r="C11" s="4"/>
      <c r="D11" s="4"/>
      <c r="E11" s="4"/>
      <c r="F11" s="4"/>
      <c r="G11" s="4"/>
      <c r="H11" s="4"/>
      <c r="I11" s="4"/>
      <c r="J11" s="4"/>
    </row>
    <row r="12" spans="2:10" ht="12.75">
      <c r="B12" s="4"/>
      <c r="C12" s="4"/>
      <c r="D12" s="4"/>
      <c r="E12" s="4"/>
      <c r="F12" s="4"/>
      <c r="G12" s="4"/>
      <c r="H12" s="4"/>
      <c r="I12" s="4"/>
      <c r="J12" s="4"/>
    </row>
    <row r="13" spans="2:10" ht="12.75">
      <c r="B13" s="4"/>
      <c r="C13" s="4"/>
      <c r="D13" s="4"/>
      <c r="E13" s="4"/>
      <c r="F13" s="4"/>
      <c r="G13" s="4"/>
      <c r="H13" s="4"/>
      <c r="I13" s="4"/>
      <c r="J13" s="4"/>
    </row>
    <row r="14" spans="2:10" ht="12.75">
      <c r="B14" s="4"/>
      <c r="C14" s="4"/>
      <c r="D14" s="4"/>
      <c r="E14" s="4"/>
      <c r="F14" s="4"/>
      <c r="G14" s="4"/>
      <c r="H14" s="4"/>
      <c r="I14" s="4"/>
      <c r="J14" s="4"/>
    </row>
    <row r="15" spans="2:10" ht="13.5" thickBot="1">
      <c r="B15" s="4"/>
      <c r="C15" s="4"/>
      <c r="D15" s="4"/>
      <c r="E15" s="4"/>
      <c r="F15" s="4"/>
      <c r="G15" s="4"/>
      <c r="H15" s="4"/>
      <c r="I15" s="4"/>
      <c r="J15" s="4"/>
    </row>
    <row r="16" spans="2:10" ht="12.75">
      <c r="B16" s="4"/>
      <c r="C16" s="5" t="s">
        <v>8</v>
      </c>
      <c r="D16" s="6" t="s">
        <v>9</v>
      </c>
      <c r="E16" s="6" t="s">
        <v>10</v>
      </c>
      <c r="F16" s="7" t="s">
        <v>11</v>
      </c>
      <c r="G16" s="8" t="s">
        <v>12</v>
      </c>
      <c r="H16" s="6" t="s">
        <v>13</v>
      </c>
      <c r="I16" s="6" t="s">
        <v>14</v>
      </c>
      <c r="J16" s="7" t="s">
        <v>15</v>
      </c>
    </row>
    <row r="17" spans="2:10" ht="13.5" thickBot="1">
      <c r="B17" s="4"/>
      <c r="C17" s="9"/>
      <c r="D17" s="10"/>
      <c r="E17" s="11"/>
      <c r="F17" s="12"/>
      <c r="G17" s="13"/>
      <c r="H17" s="10"/>
      <c r="I17" s="11"/>
      <c r="J17" s="12"/>
    </row>
    <row r="18" spans="2:10" ht="12.75">
      <c r="B18" s="4"/>
      <c r="C18" s="24">
        <f aca="true" t="shared" si="0" ref="C18:J18">C17</f>
        <v>0</v>
      </c>
      <c r="D18" s="24">
        <f t="shared" si="0"/>
        <v>0</v>
      </c>
      <c r="E18" s="24">
        <f t="shared" si="0"/>
        <v>0</v>
      </c>
      <c r="F18" s="24">
        <f t="shared" si="0"/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4">
        <f t="shared" si="0"/>
        <v>0</v>
      </c>
    </row>
    <row r="19" spans="2:11" ht="12.75">
      <c r="B19" s="4"/>
      <c r="C19" s="14">
        <f>D17*0.001</f>
        <v>0</v>
      </c>
      <c r="D19" s="14">
        <f>C17*1000</f>
        <v>0</v>
      </c>
      <c r="E19" s="14">
        <f>C17*100000</f>
        <v>0</v>
      </c>
      <c r="F19" s="14">
        <f>C17*1000000</f>
        <v>0</v>
      </c>
      <c r="G19" s="14">
        <f>C17*0.621372736649807</f>
        <v>0</v>
      </c>
      <c r="H19" s="14">
        <f>C17*1093.61601650366</f>
        <v>0</v>
      </c>
      <c r="I19" s="14">
        <f>C17*3280.84804951098</f>
        <v>0</v>
      </c>
      <c r="J19" s="14">
        <f>C17*39370.1765941318</f>
        <v>0</v>
      </c>
      <c r="K19" s="16"/>
    </row>
    <row r="20" spans="2:11" ht="12.75">
      <c r="B20" s="4"/>
      <c r="C20" s="14">
        <f>E17*0.00001</f>
        <v>0</v>
      </c>
      <c r="D20" s="14">
        <f>E17*0.01</f>
        <v>0</v>
      </c>
      <c r="E20" s="14">
        <f>D17*100</f>
        <v>0</v>
      </c>
      <c r="F20" s="14">
        <f>D17*1000</f>
        <v>0</v>
      </c>
      <c r="G20" s="14">
        <f>D17*0.000621372736649807</f>
        <v>0</v>
      </c>
      <c r="H20" s="14">
        <f>D17*1.09361601650366</f>
        <v>0</v>
      </c>
      <c r="I20" s="14">
        <f>D17*3.28084804951098</f>
        <v>0</v>
      </c>
      <c r="J20" s="14">
        <f>D17*39.3701765941318</f>
        <v>0</v>
      </c>
      <c r="K20" s="16"/>
    </row>
    <row r="21" spans="2:11" ht="12.75">
      <c r="B21" s="4"/>
      <c r="C21" s="14">
        <f>F17*0.000001</f>
        <v>0</v>
      </c>
      <c r="D21" s="14">
        <f>F17*0.001</f>
        <v>0</v>
      </c>
      <c r="E21" s="14">
        <f>F17*0.1</f>
        <v>0</v>
      </c>
      <c r="F21" s="14">
        <f>E17*10</f>
        <v>0</v>
      </c>
      <c r="G21" s="14">
        <f>E17*0.00000621372736649807</f>
        <v>0</v>
      </c>
      <c r="H21" s="14">
        <f>E17*0.0109361601650366</f>
        <v>0</v>
      </c>
      <c r="I21" s="14">
        <f>E17*0.0328084804951098</f>
        <v>0</v>
      </c>
      <c r="J21" s="14">
        <f>E17*0.393701765941318</f>
        <v>0</v>
      </c>
      <c r="K21" s="16"/>
    </row>
    <row r="22" spans="2:11" ht="12.75">
      <c r="B22" s="4"/>
      <c r="C22" s="14">
        <f>G17*1.60934</f>
        <v>0</v>
      </c>
      <c r="D22" s="14">
        <f>G17*1609.34</f>
        <v>0</v>
      </c>
      <c r="E22" s="14">
        <f>G17*160934</f>
        <v>0</v>
      </c>
      <c r="F22" s="14">
        <f>G17*1609340</f>
        <v>0</v>
      </c>
      <c r="G22" s="14">
        <f>F17*0.000000621372736649807</f>
        <v>0</v>
      </c>
      <c r="H22" s="14">
        <f>F17*0.00109361601650366</f>
        <v>0</v>
      </c>
      <c r="I22" s="14">
        <f>F17*0.00328084804951098</f>
        <v>0</v>
      </c>
      <c r="J22" s="14">
        <f>F17*0.0393701765941318</f>
        <v>0</v>
      </c>
      <c r="K22" s="16"/>
    </row>
    <row r="23" spans="2:11" ht="12.75">
      <c r="B23" s="4"/>
      <c r="C23" s="14">
        <f>H17*0.000914397727272587</f>
        <v>0</v>
      </c>
      <c r="D23" s="14">
        <f>H17*0.914397727272672</f>
        <v>0</v>
      </c>
      <c r="E23" s="14">
        <f>H17*91.4397727272953</f>
        <v>0</v>
      </c>
      <c r="F23" s="14">
        <f>H17*914.397727272938</f>
        <v>0</v>
      </c>
      <c r="G23" s="14">
        <f>H17*0.000568181818181829</f>
        <v>0</v>
      </c>
      <c r="H23" s="14">
        <f>G17*1760</f>
        <v>0</v>
      </c>
      <c r="I23" s="14">
        <f>G17*5280</f>
        <v>0</v>
      </c>
      <c r="J23" s="14">
        <f>G17*63360</f>
        <v>0</v>
      </c>
      <c r="K23" s="16"/>
    </row>
    <row r="24" spans="2:11" ht="12.75">
      <c r="B24" s="4"/>
      <c r="C24" s="14">
        <f>I17*0.000304799242424242</f>
        <v>0</v>
      </c>
      <c r="D24" s="14">
        <f>I17*0.304799242424242</f>
        <v>0</v>
      </c>
      <c r="E24" s="14">
        <f>I17*30.4799242424242</f>
        <v>0</v>
      </c>
      <c r="F24" s="14">
        <f>I17*304.799242424242</f>
        <v>0</v>
      </c>
      <c r="G24" s="14">
        <f>I17*0.00018939393939394</f>
        <v>0</v>
      </c>
      <c r="H24" s="14">
        <f>I17*0.333333333333333</f>
        <v>0</v>
      </c>
      <c r="I24" s="14">
        <f>H17*3</f>
        <v>0</v>
      </c>
      <c r="J24" s="14">
        <f>H17*36</f>
        <v>0</v>
      </c>
      <c r="K24" s="16"/>
    </row>
    <row r="25" spans="2:11" ht="12.75">
      <c r="B25" s="4"/>
      <c r="C25" s="14">
        <f>J17*0.0000253999368686869</f>
        <v>0</v>
      </c>
      <c r="D25" s="14">
        <f>J17*0.0253999368686869</f>
        <v>0</v>
      </c>
      <c r="E25" s="14">
        <f>J17*2.53999368686869</f>
        <v>0</v>
      </c>
      <c r="F25" s="14">
        <f>J17*25.3999368686869</f>
        <v>0</v>
      </c>
      <c r="G25" s="14">
        <f>J17*0.0000157828282828283</f>
        <v>0</v>
      </c>
      <c r="H25" s="14">
        <f>J17*0.0277777777777778</f>
        <v>0</v>
      </c>
      <c r="I25" s="14">
        <f>J17*0.0833333333333333</f>
        <v>0</v>
      </c>
      <c r="J25" s="14">
        <f>I17*12</f>
        <v>0</v>
      </c>
      <c r="K25" s="16"/>
    </row>
    <row r="26" spans="2:11" ht="12.75">
      <c r="B26" s="4"/>
      <c r="C26" s="15">
        <f aca="true" t="shared" si="1" ref="C26:J26">SUM(C18:C25)</f>
        <v>0</v>
      </c>
      <c r="D26" s="15">
        <f t="shared" si="1"/>
        <v>0</v>
      </c>
      <c r="E26" s="15">
        <f t="shared" si="1"/>
        <v>0</v>
      </c>
      <c r="F26" s="15">
        <f t="shared" si="1"/>
        <v>0</v>
      </c>
      <c r="G26" s="15">
        <f t="shared" si="1"/>
        <v>0</v>
      </c>
      <c r="H26" s="15">
        <f t="shared" si="1"/>
        <v>0</v>
      </c>
      <c r="I26" s="15">
        <f t="shared" si="1"/>
        <v>0</v>
      </c>
      <c r="J26" s="15">
        <f t="shared" si="1"/>
        <v>0</v>
      </c>
      <c r="K26" s="16"/>
    </row>
    <row r="27" spans="2:11" ht="12.75">
      <c r="B27" s="4"/>
      <c r="C27" s="17"/>
      <c r="D27" s="17"/>
      <c r="E27" s="17"/>
      <c r="F27" s="17"/>
      <c r="G27" s="17"/>
      <c r="H27" s="17"/>
      <c r="I27" s="17"/>
      <c r="J27" s="17"/>
      <c r="K27" s="16"/>
    </row>
    <row r="28" spans="2:11" ht="12.75">
      <c r="B28" s="4"/>
      <c r="C28" s="17"/>
      <c r="D28" s="17"/>
      <c r="E28" s="17"/>
      <c r="F28" s="17"/>
      <c r="G28" s="17"/>
      <c r="H28" s="17"/>
      <c r="I28" s="17"/>
      <c r="J28" s="17"/>
      <c r="K28" s="16"/>
    </row>
    <row r="29" spans="2:11" ht="12.75">
      <c r="B29" s="4"/>
      <c r="C29" s="17"/>
      <c r="D29" s="17"/>
      <c r="E29" s="17"/>
      <c r="F29" s="17"/>
      <c r="G29" s="17"/>
      <c r="H29" s="17"/>
      <c r="I29" s="17"/>
      <c r="J29" s="17"/>
      <c r="K29" s="16"/>
    </row>
    <row r="30" spans="3:11" ht="12.75">
      <c r="C30" s="18"/>
      <c r="D30" s="18"/>
      <c r="E30" s="18"/>
      <c r="F30" s="18"/>
      <c r="G30" s="18"/>
      <c r="H30" s="18"/>
      <c r="I30" s="18"/>
      <c r="J30" s="18"/>
      <c r="K30" s="16"/>
    </row>
    <row r="31" spans="3:11" ht="12.75">
      <c r="C31" s="18"/>
      <c r="D31" s="18"/>
      <c r="E31" s="18"/>
      <c r="F31" s="18"/>
      <c r="G31" s="18"/>
      <c r="H31" s="18"/>
      <c r="I31" s="18"/>
      <c r="J31" s="18"/>
      <c r="K31" s="16"/>
    </row>
    <row r="32" spans="3:10" ht="12.75">
      <c r="C32" s="18"/>
      <c r="D32" s="18"/>
      <c r="E32" s="18"/>
      <c r="F32" s="18"/>
      <c r="G32" s="18"/>
      <c r="H32" s="18"/>
      <c r="I32" s="18"/>
      <c r="J32" s="18"/>
    </row>
    <row r="33" spans="3:10" ht="12.75">
      <c r="C33" s="18"/>
      <c r="D33" s="18"/>
      <c r="E33" s="18"/>
      <c r="F33" s="18"/>
      <c r="G33" s="18"/>
      <c r="H33" s="18"/>
      <c r="I33" s="18"/>
      <c r="J33" s="18"/>
    </row>
    <row r="34" spans="3:10" ht="12.75">
      <c r="C34" s="18"/>
      <c r="D34" s="18"/>
      <c r="E34" s="18"/>
      <c r="F34" s="18"/>
      <c r="G34" s="18"/>
      <c r="H34" s="18"/>
      <c r="I34" s="18"/>
      <c r="J34" s="18"/>
    </row>
    <row r="35" spans="3:10" ht="12.75">
      <c r="C35" s="18"/>
      <c r="D35" s="18"/>
      <c r="E35" s="18"/>
      <c r="F35" s="18"/>
      <c r="G35" s="18"/>
      <c r="H35" s="18"/>
      <c r="I35" s="18"/>
      <c r="J35" s="18"/>
    </row>
    <row r="36" spans="3:10" ht="12.75">
      <c r="C36" s="18"/>
      <c r="D36" s="18"/>
      <c r="E36" s="18"/>
      <c r="F36" s="18"/>
      <c r="G36" s="18"/>
      <c r="H36" s="18"/>
      <c r="I36" s="18"/>
      <c r="J36" s="18"/>
    </row>
    <row r="37" spans="3:10" ht="12.75">
      <c r="C37" s="18"/>
      <c r="D37" s="18"/>
      <c r="E37" s="18"/>
      <c r="F37" s="18"/>
      <c r="G37" s="18"/>
      <c r="H37" s="18"/>
      <c r="I37" s="18"/>
      <c r="J37" s="18"/>
    </row>
    <row r="43" ht="13.5" thickBot="1"/>
    <row r="44" spans="3:10" ht="12.75">
      <c r="C44" s="5" t="s">
        <v>8</v>
      </c>
      <c r="D44" s="6" t="s">
        <v>9</v>
      </c>
      <c r="E44" s="6" t="s">
        <v>10</v>
      </c>
      <c r="F44" s="7" t="s">
        <v>11</v>
      </c>
      <c r="G44" s="8" t="s">
        <v>12</v>
      </c>
      <c r="H44" s="6" t="s">
        <v>13</v>
      </c>
      <c r="I44" s="6" t="s">
        <v>14</v>
      </c>
      <c r="J44" s="7" t="s">
        <v>15</v>
      </c>
    </row>
    <row r="45" spans="3:10" ht="13.5" thickBot="1">
      <c r="C45" s="20">
        <f aca="true" t="shared" si="2" ref="C45:J45">C26</f>
        <v>0</v>
      </c>
      <c r="D45" s="21">
        <f t="shared" si="2"/>
        <v>0</v>
      </c>
      <c r="E45" s="22">
        <f t="shared" si="2"/>
        <v>0</v>
      </c>
      <c r="F45" s="23">
        <f t="shared" si="2"/>
        <v>0</v>
      </c>
      <c r="G45" s="22">
        <f t="shared" si="2"/>
        <v>0</v>
      </c>
      <c r="H45" s="21">
        <f t="shared" si="2"/>
        <v>0</v>
      </c>
      <c r="I45" s="22">
        <f t="shared" si="2"/>
        <v>0</v>
      </c>
      <c r="J45" s="23">
        <f t="shared" si="2"/>
        <v>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Clohesy</dc:creator>
  <cp:keywords/>
  <dc:description/>
  <cp:lastModifiedBy>Tony Clohesy</cp:lastModifiedBy>
  <dcterms:created xsi:type="dcterms:W3CDTF">2002-07-19T07:48:44Z</dcterms:created>
  <dcterms:modified xsi:type="dcterms:W3CDTF">2002-07-22T20:14:17Z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