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activeTab="1"/>
  </bookViews>
  <sheets>
    <sheet name="Game" sheetId="1" r:id="rId1"/>
    <sheet name="Working" sheetId="2" r:id="rId2"/>
  </sheets>
  <externalReferences>
    <externalReference r:id="rId5"/>
  </externalReferences>
  <definedNames/>
  <calcPr fullCalcOnLoad="1"/>
</workbook>
</file>

<file path=xl/sharedStrings.xml><?xml version="1.0" encoding="utf-8"?>
<sst xmlns="http://schemas.openxmlformats.org/spreadsheetml/2006/main" count="99" uniqueCount="53">
  <si>
    <t>Os and Xs</t>
  </si>
  <si>
    <t>A</t>
  </si>
  <si>
    <t>B</t>
  </si>
  <si>
    <t>C</t>
  </si>
  <si>
    <t>L</t>
  </si>
  <si>
    <t>1</t>
  </si>
  <si>
    <t>2</t>
  </si>
  <si>
    <t>3</t>
  </si>
  <si>
    <t>O</t>
  </si>
  <si>
    <t>X</t>
  </si>
  <si>
    <t>Draw</t>
  </si>
  <si>
    <t>O's win</t>
  </si>
  <si>
    <t>X's win</t>
  </si>
  <si>
    <t>Playing</t>
  </si>
  <si>
    <t>It's a draw.</t>
  </si>
  <si>
    <t>O's win.  Not bad!</t>
  </si>
  <si>
    <t>X's have won.  Good show!</t>
  </si>
  <si>
    <t>Deuce!</t>
  </si>
  <si>
    <t>Stale mate!</t>
  </si>
  <si>
    <t>Good try, X's.  You lose!</t>
  </si>
  <si>
    <t>Nice work, O's!</t>
  </si>
  <si>
    <t>Special, O's!</t>
  </si>
  <si>
    <t>You can X goodbye to that one, O's!</t>
  </si>
  <si>
    <t xml:space="preserve">Neat game, X's.  </t>
  </si>
  <si>
    <t xml:space="preserve">Tough cheese, O's.  </t>
  </si>
  <si>
    <t>Rematch!</t>
  </si>
  <si>
    <t>Poor show.</t>
  </si>
  <si>
    <t xml:space="preserve">By a whisker!  X's win.  </t>
  </si>
  <si>
    <t xml:space="preserve">Game in progress.  </t>
  </si>
  <si>
    <t xml:space="preserve">Keep it up.  </t>
  </si>
  <si>
    <t>Watch it!</t>
  </si>
  <si>
    <t>Check the edges and sides.</t>
  </si>
  <si>
    <t>No winner yet…</t>
  </si>
  <si>
    <r>
      <t xml:space="preserve">O </t>
    </r>
    <r>
      <rPr>
        <sz val="10"/>
        <rFont val="Arial"/>
        <family val="2"/>
      </rPr>
      <t>so slick!</t>
    </r>
  </si>
  <si>
    <t>D</t>
  </si>
  <si>
    <t>Sum</t>
  </si>
  <si>
    <t>St dev</t>
  </si>
  <si>
    <t>Remember to use only O's (not zero's) or X's</t>
  </si>
  <si>
    <t>X's or O's</t>
  </si>
  <si>
    <t>Working</t>
  </si>
  <si>
    <t>The comment box contains the following formula:</t>
  </si>
  <si>
    <t>=IF(ISERROR(MATCH(0,N15:N23,0)),J24,IF(ISNUMBER(MATCH("X",M15:M22,0)),J34,IF(ISNUMBER(MATCH("O",M15:M22,0)),J29,J39)))</t>
  </si>
  <si>
    <t>Quite a mouthful!</t>
  </si>
  <si>
    <t xml:space="preserve">It basically consists of a bunch of IF functions which check certain conditions referring to the state of the numbers and lists in the grey box of working below.  If an exact matching with the list titled 'X's or O's' is achieved, the relevant comment is duplicated.  If neither of these has occurred, a check is carried out which uses the last list of numbers to find out if all the boxes are filled with either a O or X.  If they are, there must be a draw, and the relevant comment is duplicated.  </t>
  </si>
  <si>
    <r>
      <t xml:space="preserve">O </t>
    </r>
    <r>
      <rPr>
        <sz val="10"/>
        <color indexed="10"/>
        <rFont val="Arial"/>
        <family val="2"/>
      </rPr>
      <t>so slick!</t>
    </r>
  </si>
  <si>
    <t>What's with the random comments?</t>
  </si>
  <si>
    <t xml:space="preserve">I have used a list of 5 possible comments for each possible outcome (see red section).  Using a formula for generating a random integer between 1 and 5, and then looking up the adjacent comment, a random comment from those available is produced for each outcome.  The main comment box then links to one of these four cells for the correct comment to use.  </t>
  </si>
  <si>
    <t>This gives the acceptable values for entries into the grid using data validation</t>
  </si>
  <si>
    <t xml:space="preserve">Here's a nifty bit of work: Using the sum of each of the three columns of the green grid, I can determine whether there is a line of three O's, X's or not.  However, I also need to know if the numbers are the same, as 1, 0, 2 would give the same sum as 1, 1, 1.  That's where the standard deviation comes in.  That measures the average dispersion.  No dispersion = no difference in the numbers.  The 'X's or O's' column uses a simple set of IF functions to determine whether the numbers show a set of three X's, O's or no set.  </t>
  </si>
  <si>
    <t xml:space="preserve">This green table basically uses IF functions to convert a blank box, O or X into a 0, 1 or 2 respectively, for use in the succeeding formulae.  </t>
  </si>
  <si>
    <t xml:space="preserve">This box is a bit of a cheat.  It contains a simple IF function which changes the text when a conclusion has been reached (if the comment box showed one of the relevant comments).  The bit that does the work is an invisible AutoShape linked to a simple macro which clears the grid.  </t>
  </si>
  <si>
    <t xml:space="preserve">This sheet gives explanations at each stage of the fomulae and arguments used to work the game.  </t>
  </si>
  <si>
    <r>
      <t xml:space="preserve">Note: This program does </t>
    </r>
    <r>
      <rPr>
        <i/>
        <sz val="8"/>
        <rFont val="Arial"/>
        <family val="2"/>
      </rPr>
      <t>not</t>
    </r>
    <r>
      <rPr>
        <sz val="8"/>
        <rFont val="Arial"/>
        <family val="2"/>
      </rPr>
      <t xml:space="preserve"> play the game, just facilitates it!</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</si>
</sst>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7">
    <font>
      <sz val="10"/>
      <name val="Arial"/>
      <family val="0"/>
    </font>
    <font>
      <b/>
      <sz val="10"/>
      <name val="Arial"/>
      <family val="2"/>
    </font>
    <font>
      <b/>
      <i/>
      <sz val="10"/>
      <color indexed="12"/>
      <name val="Arial"/>
      <family val="2"/>
    </font>
    <font>
      <i/>
      <sz val="10"/>
      <name val="Arial"/>
      <family val="2"/>
    </font>
    <font>
      <sz val="30"/>
      <name val="Arial"/>
      <family val="2"/>
    </font>
    <font>
      <sz val="8"/>
      <name val="Tahoma"/>
      <family val="2"/>
    </font>
    <font>
      <b/>
      <i/>
      <u val="single"/>
      <sz val="10"/>
      <color indexed="12"/>
      <name val="Arial"/>
      <family val="2"/>
    </font>
    <font>
      <b/>
      <u val="single"/>
      <sz val="10"/>
      <color indexed="12"/>
      <name val="Arial"/>
      <family val="2"/>
    </font>
    <font>
      <b/>
      <sz val="10"/>
      <color indexed="10"/>
      <name val="Arial"/>
      <family val="2"/>
    </font>
    <font>
      <sz val="10"/>
      <color indexed="10"/>
      <name val="Arial"/>
      <family val="2"/>
    </font>
    <font>
      <i/>
      <sz val="10"/>
      <color indexed="10"/>
      <name val="Arial"/>
      <family val="2"/>
    </font>
    <font>
      <i/>
      <u val="single"/>
      <sz val="10"/>
      <name val="Arial"/>
      <family val="2"/>
    </font>
    <font>
      <sz val="9.5"/>
      <name val="Arial"/>
      <family val="2"/>
    </font>
    <font>
      <sz val="9"/>
      <name val="Arial"/>
      <family val="2"/>
    </font>
    <font>
      <b/>
      <sz val="10"/>
      <color indexed="57"/>
      <name val="Arial"/>
      <family val="2"/>
    </font>
    <font>
      <sz val="8"/>
      <name val="Arial"/>
      <family val="2"/>
    </font>
    <font>
      <i/>
      <sz val="8"/>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3"/>
        <bgColor indexed="64"/>
      </patternFill>
    </fill>
  </fills>
  <borders count="27">
    <border>
      <left/>
      <right/>
      <top/>
      <bottom/>
      <diagonal/>
    </border>
    <border>
      <left>
        <color indexed="63"/>
      </left>
      <right style="medium"/>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0" fillId="2" borderId="9" xfId="0" applyFill="1" applyBorder="1" applyAlignment="1" applyProtection="1">
      <alignment/>
      <protection/>
    </xf>
    <xf numFmtId="0" fontId="0" fillId="2" borderId="10" xfId="0" applyFill="1" applyBorder="1" applyAlignment="1" applyProtection="1">
      <alignment/>
      <protection/>
    </xf>
    <xf numFmtId="0" fontId="0" fillId="2" borderId="7" xfId="0" applyFill="1" applyBorder="1" applyAlignment="1" applyProtection="1">
      <alignment/>
      <protection/>
    </xf>
    <xf numFmtId="0" fontId="0" fillId="2" borderId="11" xfId="0" applyFill="1" applyBorder="1" applyAlignment="1" applyProtection="1">
      <alignment/>
      <protection/>
    </xf>
    <xf numFmtId="0" fontId="0" fillId="2" borderId="12" xfId="0" applyFill="1" applyBorder="1" applyAlignment="1" applyProtection="1">
      <alignment/>
      <protection/>
    </xf>
    <xf numFmtId="0" fontId="0" fillId="2" borderId="0" xfId="0" applyFill="1" applyBorder="1" applyAlignment="1" applyProtection="1">
      <alignment/>
      <protection/>
    </xf>
    <xf numFmtId="0" fontId="1" fillId="2" borderId="0" xfId="0" applyFont="1" applyFill="1" applyBorder="1" applyAlignment="1" applyProtection="1">
      <alignment horizontal="center"/>
      <protection/>
    </xf>
    <xf numFmtId="0" fontId="0" fillId="3" borderId="13" xfId="0" applyFill="1" applyBorder="1" applyAlignment="1" applyProtection="1">
      <alignment/>
      <protection/>
    </xf>
    <xf numFmtId="0" fontId="0" fillId="3" borderId="14" xfId="0" applyFill="1" applyBorder="1" applyAlignment="1" applyProtection="1">
      <alignment/>
      <protection/>
    </xf>
    <xf numFmtId="0" fontId="0" fillId="3" borderId="15" xfId="0" applyFill="1" applyBorder="1" applyAlignment="1" applyProtection="1">
      <alignment/>
      <protection/>
    </xf>
    <xf numFmtId="0" fontId="0" fillId="3" borderId="16" xfId="0" applyFill="1" applyBorder="1" applyAlignment="1" applyProtection="1">
      <alignment/>
      <protection/>
    </xf>
    <xf numFmtId="0" fontId="0" fillId="3" borderId="17" xfId="0" applyFill="1" applyBorder="1" applyAlignment="1" applyProtection="1">
      <alignment/>
      <protection/>
    </xf>
    <xf numFmtId="0" fontId="0" fillId="3" borderId="18" xfId="0" applyFill="1" applyBorder="1" applyAlignment="1" applyProtection="1">
      <alignment/>
      <protection/>
    </xf>
    <xf numFmtId="0" fontId="0" fillId="3" borderId="19" xfId="0" applyFill="1" applyBorder="1" applyAlignment="1" applyProtection="1">
      <alignment/>
      <protection/>
    </xf>
    <xf numFmtId="0" fontId="0" fillId="3" borderId="20" xfId="0" applyFill="1" applyBorder="1" applyAlignment="1" applyProtection="1">
      <alignment/>
      <protection/>
    </xf>
    <xf numFmtId="0" fontId="0" fillId="3" borderId="21" xfId="0" applyFill="1" applyBorder="1" applyAlignment="1" applyProtection="1">
      <alignment/>
      <protection/>
    </xf>
    <xf numFmtId="0" fontId="0" fillId="3" borderId="0" xfId="0" applyFill="1" applyBorder="1" applyAlignment="1" applyProtection="1">
      <alignment/>
      <protection/>
    </xf>
    <xf numFmtId="0" fontId="0" fillId="3" borderId="12" xfId="0" applyFill="1" applyBorder="1" applyAlignment="1" applyProtection="1">
      <alignment/>
      <protection/>
    </xf>
    <xf numFmtId="0" fontId="0" fillId="2" borderId="3" xfId="0" applyFill="1" applyBorder="1" applyAlignment="1" applyProtection="1">
      <alignment/>
      <protection/>
    </xf>
    <xf numFmtId="0" fontId="0" fillId="2" borderId="22" xfId="0" applyFill="1" applyBorder="1" applyAlignment="1" applyProtection="1">
      <alignment/>
      <protection/>
    </xf>
    <xf numFmtId="0" fontId="0" fillId="2" borderId="1" xfId="0" applyFill="1" applyBorder="1" applyAlignment="1" applyProtection="1">
      <alignment/>
      <protection/>
    </xf>
    <xf numFmtId="0" fontId="0" fillId="3" borderId="11" xfId="0" applyFill="1" applyBorder="1" applyAlignment="1" applyProtection="1">
      <alignment/>
      <protection/>
    </xf>
    <xf numFmtId="0" fontId="1" fillId="3" borderId="0" xfId="0" applyFont="1" applyFill="1" applyBorder="1" applyAlignment="1" applyProtection="1">
      <alignment horizontal="center"/>
      <protection/>
    </xf>
    <xf numFmtId="0" fontId="0" fillId="3" borderId="11" xfId="0" applyFill="1" applyBorder="1" applyAlignment="1" applyProtection="1" quotePrefix="1">
      <alignment/>
      <protection/>
    </xf>
    <xf numFmtId="0" fontId="1" fillId="3" borderId="11" xfId="0" applyFont="1" applyFill="1" applyBorder="1" applyAlignment="1" applyProtection="1">
      <alignment/>
      <protection/>
    </xf>
    <xf numFmtId="0" fontId="0" fillId="3" borderId="23" xfId="0" applyFill="1" applyBorder="1" applyAlignment="1" applyProtection="1">
      <alignment/>
      <protection/>
    </xf>
    <xf numFmtId="0" fontId="0" fillId="3" borderId="24" xfId="0" applyFill="1" applyBorder="1" applyAlignment="1" applyProtection="1">
      <alignment/>
      <protection/>
    </xf>
    <xf numFmtId="0" fontId="3" fillId="3" borderId="0" xfId="0" applyFont="1" applyFill="1" applyBorder="1" applyAlignment="1" applyProtection="1">
      <alignment/>
      <protection/>
    </xf>
    <xf numFmtId="0" fontId="0" fillId="3" borderId="3" xfId="0" applyFill="1" applyBorder="1" applyAlignment="1" applyProtection="1">
      <alignment/>
      <protection/>
    </xf>
    <xf numFmtId="0" fontId="0" fillId="3" borderId="22" xfId="0" applyFill="1" applyBorder="1" applyAlignment="1" applyProtection="1">
      <alignment/>
      <protection/>
    </xf>
    <xf numFmtId="0" fontId="0" fillId="3" borderId="1" xfId="0" applyFill="1" applyBorder="1" applyAlignment="1" applyProtection="1">
      <alignment/>
      <protection/>
    </xf>
    <xf numFmtId="0" fontId="0" fillId="2" borderId="0" xfId="0" applyFill="1" applyAlignment="1" applyProtection="1">
      <alignment/>
      <protection/>
    </xf>
    <xf numFmtId="0" fontId="0" fillId="2" borderId="0" xfId="0" applyFill="1" applyAlignment="1" applyProtection="1" quotePrefix="1">
      <alignment/>
      <protection/>
    </xf>
    <xf numFmtId="0" fontId="2" fillId="2" borderId="0" xfId="0" applyFont="1" applyFill="1" applyBorder="1" applyAlignment="1" applyProtection="1">
      <alignment horizontal="center"/>
      <protection/>
    </xf>
    <xf numFmtId="0" fontId="8" fillId="3" borderId="11" xfId="0" applyFont="1" applyFill="1" applyBorder="1" applyAlignment="1" applyProtection="1">
      <alignment/>
      <protection/>
    </xf>
    <xf numFmtId="0" fontId="9" fillId="3" borderId="0" xfId="0" applyFont="1" applyFill="1" applyBorder="1" applyAlignment="1" applyProtection="1">
      <alignment/>
      <protection/>
    </xf>
    <xf numFmtId="0" fontId="9" fillId="3" borderId="11" xfId="0" applyFont="1" applyFill="1" applyBorder="1" applyAlignment="1" applyProtection="1">
      <alignment/>
      <protection/>
    </xf>
    <xf numFmtId="0" fontId="10" fillId="3" borderId="0" xfId="0" applyFont="1" applyFill="1" applyBorder="1" applyAlignment="1" applyProtection="1">
      <alignment/>
      <protection/>
    </xf>
    <xf numFmtId="0" fontId="9" fillId="3" borderId="3" xfId="0" applyFont="1" applyFill="1" applyBorder="1" applyAlignment="1" applyProtection="1">
      <alignment/>
      <protection/>
    </xf>
    <xf numFmtId="0" fontId="9" fillId="3" borderId="22" xfId="0" applyFont="1" applyFill="1" applyBorder="1" applyAlignment="1" applyProtection="1">
      <alignment/>
      <protection/>
    </xf>
    <xf numFmtId="0" fontId="11" fillId="2" borderId="0" xfId="0" applyFont="1" applyFill="1" applyAlignment="1" applyProtection="1">
      <alignment/>
      <protection/>
    </xf>
    <xf numFmtId="0" fontId="0" fillId="4" borderId="13" xfId="0" applyFill="1" applyBorder="1" applyAlignment="1" applyProtection="1">
      <alignment/>
      <protection/>
    </xf>
    <xf numFmtId="0" fontId="0" fillId="4" borderId="14" xfId="0" applyFill="1" applyBorder="1" applyAlignment="1" applyProtection="1">
      <alignment/>
      <protection/>
    </xf>
    <xf numFmtId="0" fontId="0" fillId="4" borderId="15" xfId="0" applyFill="1" applyBorder="1" applyAlignment="1" applyProtection="1">
      <alignment/>
      <protection/>
    </xf>
    <xf numFmtId="0" fontId="0" fillId="4" borderId="16" xfId="0" applyFill="1" applyBorder="1" applyAlignment="1" applyProtection="1">
      <alignment/>
      <protection/>
    </xf>
    <xf numFmtId="0" fontId="0" fillId="4" borderId="17" xfId="0" applyFill="1" applyBorder="1" applyAlignment="1" applyProtection="1">
      <alignmen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0" fillId="4" borderId="20" xfId="0" applyFill="1" applyBorder="1" applyAlignment="1" applyProtection="1">
      <alignment/>
      <protection/>
    </xf>
    <xf numFmtId="0" fontId="0" fillId="4" borderId="21" xfId="0" applyFill="1" applyBorder="1" applyAlignment="1" applyProtection="1">
      <alignment/>
      <protection/>
    </xf>
    <xf numFmtId="0" fontId="15" fillId="2" borderId="3" xfId="0" applyFont="1" applyFill="1" applyBorder="1" applyAlignment="1" applyProtection="1">
      <alignment horizontal="center"/>
      <protection/>
    </xf>
    <xf numFmtId="0" fontId="15" fillId="2" borderId="22" xfId="0" applyFont="1" applyFill="1" applyBorder="1" applyAlignment="1" applyProtection="1">
      <alignment horizontal="center"/>
      <protection/>
    </xf>
    <xf numFmtId="0" fontId="15" fillId="2" borderId="1" xfId="0" applyFont="1" applyFill="1" applyBorder="1" applyAlignment="1" applyProtection="1">
      <alignment horizontal="center"/>
      <protection/>
    </xf>
    <xf numFmtId="0" fontId="1" fillId="0" borderId="25" xfId="0" applyFont="1" applyBorder="1" applyAlignment="1" applyProtection="1">
      <alignment horizontal="center"/>
      <protection/>
    </xf>
    <xf numFmtId="0" fontId="6" fillId="0" borderId="0" xfId="0" applyFont="1" applyBorder="1" applyAlignment="1" applyProtection="1">
      <alignment horizontal="center"/>
      <protection/>
    </xf>
    <xf numFmtId="0" fontId="2" fillId="5" borderId="6" xfId="0" applyFont="1" applyFill="1" applyBorder="1" applyAlignment="1" applyProtection="1">
      <alignment horizontal="center"/>
      <protection/>
    </xf>
    <xf numFmtId="0" fontId="2" fillId="5" borderId="26" xfId="0" applyFont="1" applyFill="1" applyBorder="1" applyAlignment="1" applyProtection="1">
      <alignment horizontal="center"/>
      <protection/>
    </xf>
    <xf numFmtId="0" fontId="2" fillId="5" borderId="4" xfId="0" applyFont="1" applyFill="1" applyBorder="1" applyAlignment="1" applyProtection="1">
      <alignment horizontal="center"/>
      <protection/>
    </xf>
    <xf numFmtId="0" fontId="7" fillId="6" borderId="10" xfId="0" applyFont="1" applyFill="1" applyBorder="1" applyAlignment="1" applyProtection="1">
      <alignment horizontal="center" vertical="center"/>
      <protection/>
    </xf>
    <xf numFmtId="0" fontId="7" fillId="6" borderId="7" xfId="0" applyFont="1" applyFill="1" applyBorder="1" applyAlignment="1" applyProtection="1">
      <alignment horizontal="center" vertical="center"/>
      <protection/>
    </xf>
    <xf numFmtId="0" fontId="7" fillId="6" borderId="22" xfId="0" applyFont="1" applyFill="1" applyBorder="1" applyAlignment="1" applyProtection="1">
      <alignment horizontal="center" vertical="center"/>
      <protection/>
    </xf>
    <xf numFmtId="0" fontId="7" fillId="6" borderId="1" xfId="0" applyFont="1" applyFill="1" applyBorder="1" applyAlignment="1" applyProtection="1">
      <alignment horizontal="center" vertical="center"/>
      <protection/>
    </xf>
    <xf numFmtId="0" fontId="1" fillId="2" borderId="11"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12" xfId="0" applyFont="1" applyFill="1" applyBorder="1" applyAlignment="1" applyProtection="1">
      <alignment horizontal="center"/>
      <protection/>
    </xf>
    <xf numFmtId="0" fontId="13" fillId="2" borderId="22" xfId="0" applyFont="1" applyFill="1" applyBorder="1" applyAlignment="1" applyProtection="1">
      <alignment horizontal="left" vertical="top" wrapText="1"/>
      <protection/>
    </xf>
    <xf numFmtId="0" fontId="12" fillId="2" borderId="22" xfId="0" applyFont="1" applyFill="1" applyBorder="1" applyAlignment="1" applyProtection="1">
      <alignment horizontal="left" vertical="top" wrapText="1"/>
      <protection/>
    </xf>
    <xf numFmtId="0" fontId="13" fillId="2" borderId="0" xfId="0" applyFont="1" applyFill="1" applyAlignment="1" applyProtection="1">
      <alignment horizontal="left" vertical="top" wrapText="1"/>
      <protection/>
    </xf>
    <xf numFmtId="0" fontId="13" fillId="2" borderId="12" xfId="0" applyFont="1" applyFill="1" applyBorder="1" applyAlignment="1" applyProtection="1">
      <alignment horizontal="left" vertical="top" wrapText="1"/>
      <protection/>
    </xf>
    <xf numFmtId="0" fontId="14" fillId="2" borderId="0" xfId="0" applyFont="1" applyFill="1" applyAlignment="1" applyProtection="1">
      <alignment horizontal="left" vertical="top" wrapText="1"/>
      <protection/>
    </xf>
    <xf numFmtId="0" fontId="0" fillId="2" borderId="11" xfId="0" applyFill="1" applyBorder="1" applyAlignment="1" applyProtection="1">
      <alignment horizontal="left" vertical="top" wrapText="1"/>
      <protection/>
    </xf>
    <xf numFmtId="0" fontId="0" fillId="2" borderId="0" xfId="0" applyFill="1" applyBorder="1" applyAlignment="1" applyProtection="1">
      <alignment horizontal="left" vertical="top" wrapText="1"/>
      <protection/>
    </xf>
    <xf numFmtId="0" fontId="0" fillId="2" borderId="0" xfId="0" applyFill="1" applyAlignment="1" applyProtection="1">
      <alignment horizontal="left" vertical="top" wrapText="1"/>
      <protection/>
    </xf>
    <xf numFmtId="0" fontId="0" fillId="2" borderId="12" xfId="0" applyFill="1" applyBorder="1" applyAlignment="1" applyProtection="1">
      <alignment horizontal="left" vertical="top" wrapText="1"/>
      <protection/>
    </xf>
    <xf numFmtId="0" fontId="0" fillId="2" borderId="11" xfId="0" applyFill="1" applyBorder="1" applyAlignment="1" applyProtection="1" quotePrefix="1">
      <alignment horizontal="left" vertical="top" wrapText="1"/>
      <protection/>
    </xf>
    <xf numFmtId="0" fontId="0" fillId="2" borderId="0" xfId="0" applyFill="1" applyBorder="1" applyAlignment="1" applyProtection="1" quotePrefix="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7</xdr:col>
      <xdr:colOff>0</xdr:colOff>
      <xdr:row>13</xdr:row>
      <xdr:rowOff>9525</xdr:rowOff>
    </xdr:to>
    <xdr:sp macro="[1]!Clear">
      <xdr:nvSpPr>
        <xdr:cNvPr id="1" name="Rectangle 3"/>
        <xdr:cNvSpPr>
          <a:spLocks/>
        </xdr:cNvSpPr>
      </xdr:nvSpPr>
      <xdr:spPr>
        <a:xfrm>
          <a:off x="2438400" y="3333750"/>
          <a:ext cx="1828800" cy="180975"/>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0</xdr:rowOff>
    </xdr:from>
    <xdr:to>
      <xdr:col>9</xdr:col>
      <xdr:colOff>0</xdr:colOff>
      <xdr:row>13</xdr:row>
      <xdr:rowOff>9525</xdr:rowOff>
    </xdr:to>
    <xdr:sp macro="[1]!Clear">
      <xdr:nvSpPr>
        <xdr:cNvPr id="2" name="Rectangle 5"/>
        <xdr:cNvSpPr>
          <a:spLocks/>
        </xdr:cNvSpPr>
      </xdr:nvSpPr>
      <xdr:spPr>
        <a:xfrm>
          <a:off x="3657600" y="3333750"/>
          <a:ext cx="1828800" cy="180975"/>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0</xdr:rowOff>
    </xdr:from>
    <xdr:to>
      <xdr:col>7</xdr:col>
      <xdr:colOff>0</xdr:colOff>
      <xdr:row>13</xdr:row>
      <xdr:rowOff>9525</xdr:rowOff>
    </xdr:to>
    <xdr:sp macro="[0]!Clear">
      <xdr:nvSpPr>
        <xdr:cNvPr id="1" name="Rectangle 2"/>
        <xdr:cNvSpPr>
          <a:spLocks/>
        </xdr:cNvSpPr>
      </xdr:nvSpPr>
      <xdr:spPr>
        <a:xfrm>
          <a:off x="2438400" y="3333750"/>
          <a:ext cx="1828800" cy="180975"/>
        </a:xfrm>
        <a:prstGeom prst="rect">
          <a:avLst/>
        </a:prstGeom>
        <a:noFill/>
        <a:ln w="31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23</xdr:row>
      <xdr:rowOff>28575</xdr:rowOff>
    </xdr:from>
    <xdr:to>
      <xdr:col>11</xdr:col>
      <xdr:colOff>419100</xdr:colOff>
      <xdr:row>23</xdr:row>
      <xdr:rowOff>104775</xdr:rowOff>
    </xdr:to>
    <xdr:sp>
      <xdr:nvSpPr>
        <xdr:cNvPr id="2" name="Line 4"/>
        <xdr:cNvSpPr>
          <a:spLocks/>
        </xdr:cNvSpPr>
      </xdr:nvSpPr>
      <xdr:spPr>
        <a:xfrm flipV="1">
          <a:off x="4714875" y="5162550"/>
          <a:ext cx="24098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xdr:row>
      <xdr:rowOff>104775</xdr:rowOff>
    </xdr:from>
    <xdr:to>
      <xdr:col>7</xdr:col>
      <xdr:colOff>581025</xdr:colOff>
      <xdr:row>10</xdr:row>
      <xdr:rowOff>123825</xdr:rowOff>
    </xdr:to>
    <xdr:sp>
      <xdr:nvSpPr>
        <xdr:cNvPr id="3" name="Line 5"/>
        <xdr:cNvSpPr>
          <a:spLocks/>
        </xdr:cNvSpPr>
      </xdr:nvSpPr>
      <xdr:spPr>
        <a:xfrm flipH="1">
          <a:off x="3810000" y="276225"/>
          <a:ext cx="1038225" cy="2838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9</xdr:row>
      <xdr:rowOff>476250</xdr:rowOff>
    </xdr:from>
    <xdr:to>
      <xdr:col>4</xdr:col>
      <xdr:colOff>495300</xdr:colOff>
      <xdr:row>12</xdr:row>
      <xdr:rowOff>47625</xdr:rowOff>
    </xdr:to>
    <xdr:sp>
      <xdr:nvSpPr>
        <xdr:cNvPr id="4" name="Line 6"/>
        <xdr:cNvSpPr>
          <a:spLocks/>
        </xdr:cNvSpPr>
      </xdr:nvSpPr>
      <xdr:spPr>
        <a:xfrm>
          <a:off x="1619250" y="2857500"/>
          <a:ext cx="131445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definedNames>
      <definedName name="Clear"/>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P42"/>
  <sheetViews>
    <sheetView workbookViewId="0" topLeftCell="A1">
      <selection activeCell="G10" sqref="G10"/>
    </sheetView>
  </sheetViews>
  <sheetFormatPr defaultColWidth="9.140625" defaultRowHeight="12.75"/>
  <cols>
    <col min="1" max="11" width="9.140625" style="41" customWidth="1"/>
    <col min="12" max="13" width="9.140625" style="41" hidden="1" customWidth="1"/>
    <col min="14" max="14" width="6.7109375" style="41" hidden="1" customWidth="1"/>
    <col min="15" max="15" width="9.28125" style="41" hidden="1" customWidth="1"/>
    <col min="16" max="16" width="2.00390625" style="41" hidden="1" customWidth="1"/>
    <col min="17" max="16384" width="9.140625" style="41" customWidth="1"/>
  </cols>
  <sheetData>
    <row r="1" ht="13.5" thickBot="1"/>
    <row r="2" spans="6:11" ht="12.75">
      <c r="F2" s="10"/>
      <c r="G2" s="11"/>
      <c r="H2" s="11"/>
      <c r="I2" s="11"/>
      <c r="J2" s="12"/>
      <c r="K2" s="15"/>
    </row>
    <row r="3" spans="6:11" ht="13.5" thickBot="1">
      <c r="F3" s="13"/>
      <c r="G3" s="63" t="s">
        <v>0</v>
      </c>
      <c r="H3" s="63"/>
      <c r="I3" s="63"/>
      <c r="J3" s="14"/>
      <c r="K3" s="15"/>
    </row>
    <row r="4" spans="6:11" ht="13.5" thickTop="1">
      <c r="F4" s="13"/>
      <c r="G4" s="15"/>
      <c r="H4" s="15"/>
      <c r="I4" s="15"/>
      <c r="J4" s="14"/>
      <c r="K4" s="15"/>
    </row>
    <row r="5" spans="6:11" ht="12.75">
      <c r="F5" s="72" t="s">
        <v>37</v>
      </c>
      <c r="G5" s="73"/>
      <c r="H5" s="73"/>
      <c r="I5" s="73"/>
      <c r="J5" s="74"/>
      <c r="K5" s="16"/>
    </row>
    <row r="6" spans="6:11" ht="12.75">
      <c r="F6" s="13"/>
      <c r="G6" s="15"/>
      <c r="H6" s="15"/>
      <c r="I6" s="15"/>
      <c r="J6" s="14"/>
      <c r="K6" s="15"/>
    </row>
    <row r="7" spans="6:11" ht="12.75">
      <c r="F7" s="13"/>
      <c r="G7" s="15"/>
      <c r="H7" s="15"/>
      <c r="I7" s="15"/>
      <c r="J7" s="14"/>
      <c r="K7" s="15"/>
    </row>
    <row r="8" spans="6:11" ht="48" customHeight="1" thickBot="1">
      <c r="F8" s="13"/>
      <c r="G8" s="1" t="s">
        <v>9</v>
      </c>
      <c r="H8" s="2"/>
      <c r="I8" s="3" t="s">
        <v>8</v>
      </c>
      <c r="J8" s="14"/>
      <c r="K8" s="15"/>
    </row>
    <row r="9" spans="6:11" ht="48" customHeight="1" thickBot="1">
      <c r="F9" s="13"/>
      <c r="G9" s="4"/>
      <c r="H9" s="5" t="s">
        <v>9</v>
      </c>
      <c r="I9" s="6" t="s">
        <v>9</v>
      </c>
      <c r="J9" s="14"/>
      <c r="K9" s="15"/>
    </row>
    <row r="10" spans="6:11" ht="48" customHeight="1" thickBot="1">
      <c r="F10" s="13"/>
      <c r="G10" s="7" t="s">
        <v>8</v>
      </c>
      <c r="H10" s="8" t="s">
        <v>8</v>
      </c>
      <c r="I10" s="9" t="s">
        <v>8</v>
      </c>
      <c r="J10" s="14"/>
      <c r="K10" s="15"/>
    </row>
    <row r="11" spans="6:16" ht="13.5" thickBot="1">
      <c r="F11" s="13"/>
      <c r="G11" s="15"/>
      <c r="H11" s="15"/>
      <c r="I11" s="15"/>
      <c r="J11" s="14"/>
      <c r="K11" s="15"/>
      <c r="L11" s="17">
        <f aca="true" t="shared" si="0" ref="L11:N13">IF(G8="O",1,IF(G8="X",2,0))</f>
        <v>2</v>
      </c>
      <c r="M11" s="18">
        <f t="shared" si="0"/>
        <v>0</v>
      </c>
      <c r="N11" s="19">
        <f t="shared" si="0"/>
        <v>1</v>
      </c>
      <c r="O11" s="68" t="s">
        <v>39</v>
      </c>
      <c r="P11" s="69"/>
    </row>
    <row r="12" spans="6:16" ht="13.5" thickBot="1">
      <c r="F12" s="65" t="str">
        <f>IF(ISERROR(MATCH(0,P15:P23,0)),L24,IF(ISNUMBER(MATCH("X",O15:O22,0)),L34,IF(ISNUMBER(MATCH("O",O15:O22,0)),L29,L39)))</f>
        <v>Good try, X's.  You lose!</v>
      </c>
      <c r="G12" s="66"/>
      <c r="H12" s="66"/>
      <c r="I12" s="66"/>
      <c r="J12" s="67"/>
      <c r="K12" s="43"/>
      <c r="L12" s="20">
        <f t="shared" si="0"/>
        <v>0</v>
      </c>
      <c r="M12" s="21">
        <f t="shared" si="0"/>
        <v>2</v>
      </c>
      <c r="N12" s="22">
        <f t="shared" si="0"/>
        <v>2</v>
      </c>
      <c r="O12" s="70"/>
      <c r="P12" s="71"/>
    </row>
    <row r="13" spans="6:16" ht="13.5" thickBot="1">
      <c r="F13" s="13"/>
      <c r="G13" s="64" t="str">
        <f>IF(ISNUMBER(MATCH(F12,M23:M37,0)),"Clear the board","Start again")</f>
        <v>Clear the board</v>
      </c>
      <c r="H13" s="64"/>
      <c r="I13" s="64"/>
      <c r="J13" s="14"/>
      <c r="K13" s="15"/>
      <c r="L13" s="23">
        <f t="shared" si="0"/>
        <v>1</v>
      </c>
      <c r="M13" s="24">
        <f t="shared" si="0"/>
        <v>1</v>
      </c>
      <c r="N13" s="25">
        <f t="shared" si="0"/>
        <v>1</v>
      </c>
      <c r="O13" s="26"/>
      <c r="P13" s="27"/>
    </row>
    <row r="14" spans="6:16" ht="13.5" thickBot="1">
      <c r="F14" s="60" t="s">
        <v>52</v>
      </c>
      <c r="G14" s="61"/>
      <c r="H14" s="61"/>
      <c r="I14" s="61"/>
      <c r="J14" s="62"/>
      <c r="K14" s="15"/>
      <c r="L14" s="31"/>
      <c r="M14" s="32" t="s">
        <v>35</v>
      </c>
      <c r="N14" s="32" t="s">
        <v>36</v>
      </c>
      <c r="O14" s="32" t="s">
        <v>38</v>
      </c>
      <c r="P14" s="27"/>
    </row>
    <row r="15" spans="12:16" ht="12.75">
      <c r="L15" s="31" t="s">
        <v>1</v>
      </c>
      <c r="M15" s="26">
        <f>SUM(L11:L13)</f>
        <v>3</v>
      </c>
      <c r="N15" s="26">
        <f>STDEV(L11:L13)</f>
        <v>1</v>
      </c>
      <c r="O15" s="26">
        <f>IF(AND(M15=3,N15=0),$O$23,IF(AND(M15=6,N15=0),$O$24,""))</f>
      </c>
      <c r="P15" s="27">
        <f>L11</f>
        <v>2</v>
      </c>
    </row>
    <row r="16" spans="12:16" ht="12.75">
      <c r="L16" s="31" t="s">
        <v>2</v>
      </c>
      <c r="M16" s="26">
        <f>SUM(M11:M13)</f>
        <v>3</v>
      </c>
      <c r="N16" s="26">
        <f>STDEV(M11:M13)</f>
        <v>1</v>
      </c>
      <c r="O16" s="26">
        <f aca="true" t="shared" si="1" ref="O16:O22">IF(AND(M16=3,N16=0),$O$23,IF(AND(M16=6,N16=0),$O$24,""))</f>
      </c>
      <c r="P16" s="27">
        <f>L12</f>
        <v>0</v>
      </c>
    </row>
    <row r="17" spans="12:16" ht="12.75">
      <c r="L17" s="31" t="s">
        <v>3</v>
      </c>
      <c r="M17" s="26">
        <f>SUM(N11:N13)</f>
        <v>4</v>
      </c>
      <c r="N17" s="26">
        <f>STDEV(N11:N13)</f>
        <v>0.5773502691896258</v>
      </c>
      <c r="O17" s="26">
        <f t="shared" si="1"/>
      </c>
      <c r="P17" s="27">
        <f>L13</f>
        <v>1</v>
      </c>
    </row>
    <row r="18" spans="12:16" ht="12.75">
      <c r="L18" s="33" t="s">
        <v>5</v>
      </c>
      <c r="M18" s="26">
        <f>SUM(L11:N11)</f>
        <v>3</v>
      </c>
      <c r="N18" s="26">
        <f>STDEV(L11:N11)</f>
        <v>1</v>
      </c>
      <c r="O18" s="26">
        <f t="shared" si="1"/>
      </c>
      <c r="P18" s="27">
        <f>M11</f>
        <v>0</v>
      </c>
    </row>
    <row r="19" spans="12:16" ht="12.75">
      <c r="L19" s="33" t="s">
        <v>6</v>
      </c>
      <c r="M19" s="26">
        <f>SUM(L12:N12)</f>
        <v>4</v>
      </c>
      <c r="N19" s="26">
        <f>STDEV(L12:N12)</f>
        <v>1.1547005383792517</v>
      </c>
      <c r="O19" s="26">
        <f t="shared" si="1"/>
      </c>
      <c r="P19" s="27">
        <f>M12</f>
        <v>2</v>
      </c>
    </row>
    <row r="20" spans="12:16" ht="12.75">
      <c r="L20" s="33" t="s">
        <v>7</v>
      </c>
      <c r="M20" s="26">
        <f>SUM(L13:N13)</f>
        <v>3</v>
      </c>
      <c r="N20" s="26">
        <f>STDEV(L13:N13)</f>
        <v>0</v>
      </c>
      <c r="O20" s="26" t="str">
        <f t="shared" si="1"/>
        <v>O</v>
      </c>
      <c r="P20" s="27">
        <f>M13</f>
        <v>1</v>
      </c>
    </row>
    <row r="21" spans="12:16" ht="12.75">
      <c r="L21" s="31" t="s">
        <v>4</v>
      </c>
      <c r="M21" s="26">
        <f>SUM(L11,M12,N13)</f>
        <v>5</v>
      </c>
      <c r="N21" s="26">
        <f>STDEV(L11,M12,N13)</f>
        <v>0.5773502691896255</v>
      </c>
      <c r="O21" s="26">
        <f t="shared" si="1"/>
      </c>
      <c r="P21" s="27">
        <f>N11</f>
        <v>1</v>
      </c>
    </row>
    <row r="22" spans="12:16" ht="12.75">
      <c r="L22" s="31" t="s">
        <v>34</v>
      </c>
      <c r="M22" s="26">
        <f>SUM(N11,M12,L13)</f>
        <v>4</v>
      </c>
      <c r="N22" s="26">
        <f>STDEV(N11,M12,L13)</f>
        <v>0.5773502691896258</v>
      </c>
      <c r="O22" s="26">
        <f t="shared" si="1"/>
      </c>
      <c r="P22" s="27">
        <f>N12</f>
        <v>2</v>
      </c>
    </row>
    <row r="23" spans="12:16" ht="12.75">
      <c r="L23" s="34" t="s">
        <v>10</v>
      </c>
      <c r="M23" s="26" t="s">
        <v>14</v>
      </c>
      <c r="N23" s="26">
        <v>1</v>
      </c>
      <c r="O23" s="35" t="s">
        <v>8</v>
      </c>
      <c r="P23" s="27">
        <f>N13</f>
        <v>1</v>
      </c>
    </row>
    <row r="24" spans="12:16" ht="12.75">
      <c r="L24" s="31" t="str">
        <f ca="1">LOOKUP((ROUND((RAND()*(5-1)+1),0)),N23:N27,M23:M27)</f>
        <v>It's a draw.</v>
      </c>
      <c r="M24" s="26" t="s">
        <v>26</v>
      </c>
      <c r="N24" s="26">
        <v>2</v>
      </c>
      <c r="O24" s="36" t="s">
        <v>9</v>
      </c>
      <c r="P24" s="27"/>
    </row>
    <row r="25" spans="2:16" ht="12.75">
      <c r="B25" s="42"/>
      <c r="L25" s="31"/>
      <c r="M25" s="26" t="s">
        <v>17</v>
      </c>
      <c r="N25" s="26">
        <v>3</v>
      </c>
      <c r="O25" s="26"/>
      <c r="P25" s="27"/>
    </row>
    <row r="26" spans="2:16" ht="12.75">
      <c r="B26" s="42"/>
      <c r="L26" s="31"/>
      <c r="M26" s="26" t="s">
        <v>25</v>
      </c>
      <c r="N26" s="26">
        <v>4</v>
      </c>
      <c r="O26" s="26"/>
      <c r="P26" s="27"/>
    </row>
    <row r="27" spans="2:16" ht="12.75">
      <c r="B27" s="42"/>
      <c r="L27" s="31"/>
      <c r="M27" s="26" t="s">
        <v>18</v>
      </c>
      <c r="N27" s="26">
        <v>5</v>
      </c>
      <c r="O27" s="26"/>
      <c r="P27" s="27"/>
    </row>
    <row r="28" spans="2:16" ht="12.75">
      <c r="B28" s="42"/>
      <c r="L28" s="34" t="s">
        <v>11</v>
      </c>
      <c r="M28" s="26" t="s">
        <v>15</v>
      </c>
      <c r="N28" s="26">
        <v>1</v>
      </c>
      <c r="O28" s="26"/>
      <c r="P28" s="27"/>
    </row>
    <row r="29" spans="2:16" ht="12.75">
      <c r="B29" s="42"/>
      <c r="L29" s="31" t="str">
        <f ca="1">LOOKUP((ROUND((RAND()*(5-1)+1),0)),N28:N32,M28:M32)</f>
        <v>Good try, X's.  You lose!</v>
      </c>
      <c r="M29" s="26" t="s">
        <v>19</v>
      </c>
      <c r="N29" s="26">
        <v>2</v>
      </c>
      <c r="O29" s="26"/>
      <c r="P29" s="27"/>
    </row>
    <row r="30" spans="12:16" ht="12.75">
      <c r="L30" s="31"/>
      <c r="M30" s="26" t="s">
        <v>20</v>
      </c>
      <c r="N30" s="26">
        <v>3</v>
      </c>
      <c r="O30" s="26"/>
      <c r="P30" s="27"/>
    </row>
    <row r="31" spans="12:16" ht="12.75">
      <c r="L31" s="31"/>
      <c r="M31" s="26" t="s">
        <v>21</v>
      </c>
      <c r="N31" s="26">
        <v>4</v>
      </c>
      <c r="O31" s="26"/>
      <c r="P31" s="27"/>
    </row>
    <row r="32" spans="12:16" ht="12.75">
      <c r="L32" s="31"/>
      <c r="M32" s="37" t="s">
        <v>33</v>
      </c>
      <c r="N32" s="26">
        <v>5</v>
      </c>
      <c r="O32" s="26"/>
      <c r="P32" s="27"/>
    </row>
    <row r="33" spans="12:16" ht="12.75">
      <c r="L33" s="34" t="s">
        <v>12</v>
      </c>
      <c r="M33" s="26" t="s">
        <v>16</v>
      </c>
      <c r="N33" s="26">
        <v>1</v>
      </c>
      <c r="O33" s="26"/>
      <c r="P33" s="27"/>
    </row>
    <row r="34" spans="12:16" ht="12.75">
      <c r="L34" s="31" t="str">
        <f ca="1">LOOKUP((ROUND((RAND()*(5-1)+1),0)),N33:N37,M33:M37)</f>
        <v>By a whisker!  X's win.  </v>
      </c>
      <c r="M34" s="26" t="s">
        <v>22</v>
      </c>
      <c r="N34" s="26">
        <v>2</v>
      </c>
      <c r="O34" s="26"/>
      <c r="P34" s="27"/>
    </row>
    <row r="35" spans="12:16" ht="12.75">
      <c r="L35" s="31"/>
      <c r="M35" s="26" t="s">
        <v>23</v>
      </c>
      <c r="N35" s="26">
        <v>3</v>
      </c>
      <c r="O35" s="26"/>
      <c r="P35" s="27"/>
    </row>
    <row r="36" spans="12:16" ht="12.75">
      <c r="L36" s="31"/>
      <c r="M36" s="26" t="s">
        <v>24</v>
      </c>
      <c r="N36" s="26">
        <v>4</v>
      </c>
      <c r="O36" s="26"/>
      <c r="P36" s="27"/>
    </row>
    <row r="37" spans="12:16" ht="12.75">
      <c r="L37" s="31"/>
      <c r="M37" s="26" t="s">
        <v>27</v>
      </c>
      <c r="N37" s="26">
        <v>5</v>
      </c>
      <c r="O37" s="26"/>
      <c r="P37" s="27"/>
    </row>
    <row r="38" spans="12:16" ht="12.75">
      <c r="L38" s="34" t="s">
        <v>13</v>
      </c>
      <c r="M38" s="26" t="s">
        <v>28</v>
      </c>
      <c r="N38" s="26">
        <v>1</v>
      </c>
      <c r="O38" s="26"/>
      <c r="P38" s="27"/>
    </row>
    <row r="39" spans="12:16" ht="12.75">
      <c r="L39" s="31" t="str">
        <f ca="1">LOOKUP((ROUND((RAND()*(5-1)+1),0)),N38:N42,M38:M42)</f>
        <v>Watch it!</v>
      </c>
      <c r="M39" s="26" t="s">
        <v>29</v>
      </c>
      <c r="N39" s="26">
        <v>2</v>
      </c>
      <c r="O39" s="26"/>
      <c r="P39" s="27"/>
    </row>
    <row r="40" spans="12:16" ht="12.75">
      <c r="L40" s="31"/>
      <c r="M40" s="26" t="s">
        <v>30</v>
      </c>
      <c r="N40" s="26">
        <v>3</v>
      </c>
      <c r="O40" s="26"/>
      <c r="P40" s="27"/>
    </row>
    <row r="41" spans="12:16" ht="12.75">
      <c r="L41" s="31"/>
      <c r="M41" s="26" t="s">
        <v>31</v>
      </c>
      <c r="N41" s="26">
        <v>4</v>
      </c>
      <c r="O41" s="26"/>
      <c r="P41" s="27"/>
    </row>
    <row r="42" spans="12:16" ht="13.5" thickBot="1">
      <c r="L42" s="38"/>
      <c r="M42" s="39" t="s">
        <v>32</v>
      </c>
      <c r="N42" s="39">
        <v>5</v>
      </c>
      <c r="O42" s="39"/>
      <c r="P42" s="40"/>
    </row>
  </sheetData>
  <sheetProtection password="EAD2" sheet="1" objects="1" scenarios="1"/>
  <mergeCells count="6">
    <mergeCell ref="O11:P12"/>
    <mergeCell ref="F5:J5"/>
    <mergeCell ref="F14:J14"/>
    <mergeCell ref="G3:I3"/>
    <mergeCell ref="G13:I13"/>
    <mergeCell ref="F12:J12"/>
  </mergeCells>
  <dataValidations count="1">
    <dataValidation type="list" allowBlank="1" showInputMessage="1" showErrorMessage="1" errorTitle="O's or X's please!" error="Only use O's (not zeros) and X's (not *'s).  &#10;Cheers!" sqref="G8:I10">
      <formula1>$O$23:$O$24</formula1>
    </dataValidation>
  </dataValidation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O42"/>
  <sheetViews>
    <sheetView tabSelected="1" workbookViewId="0" topLeftCell="A1">
      <selection activeCell="E8" sqref="E8"/>
    </sheetView>
  </sheetViews>
  <sheetFormatPr defaultColWidth="9.140625" defaultRowHeight="12.75"/>
  <cols>
    <col min="1" max="11" width="9.140625" style="41" customWidth="1"/>
    <col min="12" max="12" width="6.7109375" style="41" customWidth="1"/>
    <col min="13" max="13" width="9.28125" style="41" customWidth="1"/>
    <col min="14" max="14" width="2.00390625" style="41" customWidth="1"/>
    <col min="15" max="16384" width="9.140625" style="41" customWidth="1"/>
  </cols>
  <sheetData>
    <row r="1" spans="1:3" ht="13.5" thickBot="1">
      <c r="A1" s="79" t="s">
        <v>51</v>
      </c>
      <c r="B1" s="79"/>
      <c r="C1" s="79"/>
    </row>
    <row r="2" spans="1:9" ht="12.75">
      <c r="A2" s="79"/>
      <c r="B2" s="79"/>
      <c r="C2" s="79"/>
      <c r="D2" s="10"/>
      <c r="E2" s="11"/>
      <c r="F2" s="11"/>
      <c r="G2" s="11"/>
      <c r="H2" s="12"/>
      <c r="I2" s="15" t="s">
        <v>40</v>
      </c>
    </row>
    <row r="3" spans="1:13" ht="13.5" thickBot="1">
      <c r="A3" s="79"/>
      <c r="B3" s="79"/>
      <c r="C3" s="79"/>
      <c r="D3" s="13"/>
      <c r="E3" s="63" t="s">
        <v>0</v>
      </c>
      <c r="F3" s="63"/>
      <c r="G3" s="63"/>
      <c r="H3" s="14"/>
      <c r="I3" s="84" t="s">
        <v>41</v>
      </c>
      <c r="J3" s="85"/>
      <c r="K3" s="85"/>
      <c r="L3" s="85"/>
      <c r="M3" s="85"/>
    </row>
    <row r="4" spans="1:13" ht="13.5" thickTop="1">
      <c r="A4" s="79"/>
      <c r="B4" s="79"/>
      <c r="C4" s="79"/>
      <c r="D4" s="13"/>
      <c r="E4" s="15"/>
      <c r="F4" s="15"/>
      <c r="G4" s="15"/>
      <c r="H4" s="14"/>
      <c r="I4" s="84"/>
      <c r="J4" s="85"/>
      <c r="K4" s="85"/>
      <c r="L4" s="85"/>
      <c r="M4" s="85"/>
    </row>
    <row r="5" spans="4:13" ht="12.75">
      <c r="D5" s="72" t="s">
        <v>37</v>
      </c>
      <c r="E5" s="73"/>
      <c r="F5" s="73"/>
      <c r="G5" s="73"/>
      <c r="H5" s="74"/>
      <c r="I5" s="84"/>
      <c r="J5" s="85"/>
      <c r="K5" s="85"/>
      <c r="L5" s="85"/>
      <c r="M5" s="85"/>
    </row>
    <row r="6" spans="4:9" ht="12.75">
      <c r="D6" s="13"/>
      <c r="E6" s="15"/>
      <c r="F6" s="15"/>
      <c r="G6" s="15"/>
      <c r="H6" s="14"/>
      <c r="I6" s="15" t="s">
        <v>42</v>
      </c>
    </row>
    <row r="7" spans="4:15" ht="12.75">
      <c r="D7" s="13"/>
      <c r="E7" s="15"/>
      <c r="F7" s="15"/>
      <c r="G7" s="15"/>
      <c r="H7" s="14"/>
      <c r="I7" s="80" t="s">
        <v>43</v>
      </c>
      <c r="J7" s="81"/>
      <c r="K7" s="81"/>
      <c r="L7" s="81"/>
      <c r="M7" s="81"/>
      <c r="N7" s="81"/>
      <c r="O7" s="81"/>
    </row>
    <row r="8" spans="4:15" ht="48" customHeight="1">
      <c r="D8" s="13"/>
      <c r="E8"/>
      <c r="F8"/>
      <c r="G8"/>
      <c r="H8" s="14"/>
      <c r="I8" s="80"/>
      <c r="J8" s="81"/>
      <c r="K8" s="81"/>
      <c r="L8" s="81"/>
      <c r="M8" s="81"/>
      <c r="N8" s="81"/>
      <c r="O8" s="81"/>
    </row>
    <row r="9" spans="1:15" ht="48" customHeight="1">
      <c r="A9" s="77" t="s">
        <v>50</v>
      </c>
      <c r="B9" s="77"/>
      <c r="C9" s="78"/>
      <c r="D9" s="13"/>
      <c r="E9"/>
      <c r="F9"/>
      <c r="G9"/>
      <c r="H9" s="14"/>
      <c r="I9" s="80"/>
      <c r="J9" s="81"/>
      <c r="K9" s="81"/>
      <c r="L9" s="81"/>
      <c r="M9" s="81"/>
      <c r="N9" s="81"/>
      <c r="O9" s="81"/>
    </row>
    <row r="10" spans="1:14" ht="48" customHeight="1" thickBot="1">
      <c r="A10" s="77"/>
      <c r="B10" s="77"/>
      <c r="C10" s="78"/>
      <c r="D10" s="13"/>
      <c r="E10"/>
      <c r="F10"/>
      <c r="G10"/>
      <c r="H10" s="14"/>
      <c r="I10" s="15"/>
      <c r="J10" s="75" t="s">
        <v>49</v>
      </c>
      <c r="K10" s="76"/>
      <c r="L10" s="76"/>
      <c r="M10" s="76"/>
      <c r="N10" s="76"/>
    </row>
    <row r="11" spans="1:14" ht="13.5" thickBot="1">
      <c r="A11" s="77"/>
      <c r="B11" s="77"/>
      <c r="C11" s="78"/>
      <c r="D11" s="13"/>
      <c r="E11" s="15"/>
      <c r="F11" s="15"/>
      <c r="G11" s="15"/>
      <c r="H11" s="14"/>
      <c r="I11" s="15"/>
      <c r="J11" s="51">
        <f aca="true" t="shared" si="0" ref="J11:L13">IF(E8="O",1,IF(E8="X",2,0))</f>
        <v>0</v>
      </c>
      <c r="K11" s="52">
        <f t="shared" si="0"/>
        <v>0</v>
      </c>
      <c r="L11" s="53">
        <f t="shared" si="0"/>
        <v>0</v>
      </c>
      <c r="M11" s="68" t="s">
        <v>39</v>
      </c>
      <c r="N11" s="69"/>
    </row>
    <row r="12" spans="4:14" ht="13.5" thickBot="1">
      <c r="D12" s="65" t="str">
        <f>IF(ISNUMBER(MATCH("X",M15:M22,0)),J34,IF(ISNUMBER(MATCH("O",M15:M22,0)),J29,IF(ISERROR(MATCH(0,N15:N23,0)),J24,J39)))</f>
        <v>Keep it up.  </v>
      </c>
      <c r="E12" s="66"/>
      <c r="F12" s="66"/>
      <c r="G12" s="66"/>
      <c r="H12" s="67"/>
      <c r="I12" s="43"/>
      <c r="J12" s="54">
        <f t="shared" si="0"/>
        <v>0</v>
      </c>
      <c r="K12" s="55">
        <f t="shared" si="0"/>
        <v>0</v>
      </c>
      <c r="L12" s="56">
        <f t="shared" si="0"/>
        <v>0</v>
      </c>
      <c r="M12" s="70"/>
      <c r="N12" s="71"/>
    </row>
    <row r="13" spans="4:14" ht="13.5" thickBot="1">
      <c r="D13" s="13"/>
      <c r="E13" s="64" t="str">
        <f>IF(ISNUMBER(MATCH(D12,K23:K37,0)),"Clear the board","Start again")</f>
        <v>Start again</v>
      </c>
      <c r="F13" s="64"/>
      <c r="G13" s="64"/>
      <c r="H13" s="14"/>
      <c r="I13" s="15"/>
      <c r="J13" s="57">
        <f t="shared" si="0"/>
        <v>0</v>
      </c>
      <c r="K13" s="58">
        <f t="shared" si="0"/>
        <v>0</v>
      </c>
      <c r="L13" s="59">
        <f t="shared" si="0"/>
        <v>0</v>
      </c>
      <c r="M13" s="26"/>
      <c r="N13" s="27"/>
    </row>
    <row r="14" spans="4:14" ht="13.5" thickBot="1">
      <c r="D14" s="28"/>
      <c r="E14" s="29"/>
      <c r="F14" s="29"/>
      <c r="G14" s="29"/>
      <c r="H14" s="30"/>
      <c r="I14" s="15"/>
      <c r="J14" s="31"/>
      <c r="K14" s="32" t="s">
        <v>35</v>
      </c>
      <c r="L14" s="32" t="s">
        <v>36</v>
      </c>
      <c r="M14" s="32" t="s">
        <v>38</v>
      </c>
      <c r="N14" s="27"/>
    </row>
    <row r="15" spans="10:14" ht="12.75">
      <c r="J15" s="31" t="s">
        <v>1</v>
      </c>
      <c r="K15" s="26">
        <f>SUM(J11:J13)</f>
        <v>0</v>
      </c>
      <c r="L15" s="26">
        <f>STDEV(J11:J13)</f>
        <v>0</v>
      </c>
      <c r="M15" s="26">
        <f aca="true" t="shared" si="1" ref="M15:M22">IF(AND(K15=3,L15=0),$M$23,IF(AND(K15=6,L15=0),$M$24,""))</f>
      </c>
      <c r="N15" s="27">
        <f>J11</f>
        <v>0</v>
      </c>
    </row>
    <row r="16" spans="2:14" ht="12.75" customHeight="1">
      <c r="B16" s="82" t="s">
        <v>48</v>
      </c>
      <c r="C16" s="82"/>
      <c r="D16" s="82"/>
      <c r="E16" s="82"/>
      <c r="F16" s="82"/>
      <c r="G16" s="82"/>
      <c r="H16" s="82"/>
      <c r="I16" s="83"/>
      <c r="J16" s="31" t="s">
        <v>2</v>
      </c>
      <c r="K16" s="26">
        <f>SUM(K11:K13)</f>
        <v>0</v>
      </c>
      <c r="L16" s="26">
        <f>STDEV(K11:K13)</f>
        <v>0</v>
      </c>
      <c r="M16" s="26">
        <f t="shared" si="1"/>
      </c>
      <c r="N16" s="27">
        <f>J12</f>
        <v>0</v>
      </c>
    </row>
    <row r="17" spans="2:14" ht="12.75">
      <c r="B17" s="82"/>
      <c r="C17" s="82"/>
      <c r="D17" s="82"/>
      <c r="E17" s="82"/>
      <c r="F17" s="82"/>
      <c r="G17" s="82"/>
      <c r="H17" s="82"/>
      <c r="I17" s="83"/>
      <c r="J17" s="31" t="s">
        <v>3</v>
      </c>
      <c r="K17" s="26">
        <f>SUM(L11:L13)</f>
        <v>0</v>
      </c>
      <c r="L17" s="26">
        <f>STDEV(L11:L13)</f>
        <v>0</v>
      </c>
      <c r="M17" s="26">
        <f t="shared" si="1"/>
      </c>
      <c r="N17" s="27">
        <f>J13</f>
        <v>0</v>
      </c>
    </row>
    <row r="18" spans="2:14" ht="12.75">
      <c r="B18" s="82"/>
      <c r="C18" s="82"/>
      <c r="D18" s="82"/>
      <c r="E18" s="82"/>
      <c r="F18" s="82"/>
      <c r="G18" s="82"/>
      <c r="H18" s="82"/>
      <c r="I18" s="83"/>
      <c r="J18" s="33" t="s">
        <v>5</v>
      </c>
      <c r="K18" s="26">
        <f>SUM(J11:L11)</f>
        <v>0</v>
      </c>
      <c r="L18" s="26">
        <f>STDEV(J11:L11)</f>
        <v>0</v>
      </c>
      <c r="M18" s="26">
        <f t="shared" si="1"/>
      </c>
      <c r="N18" s="27">
        <f>K11</f>
        <v>0</v>
      </c>
    </row>
    <row r="19" spans="2:14" ht="12.75">
      <c r="B19" s="82"/>
      <c r="C19" s="82"/>
      <c r="D19" s="82"/>
      <c r="E19" s="82"/>
      <c r="F19" s="82"/>
      <c r="G19" s="82"/>
      <c r="H19" s="82"/>
      <c r="I19" s="83"/>
      <c r="J19" s="33" t="s">
        <v>6</v>
      </c>
      <c r="K19" s="26">
        <f>SUM(J12:L12)</f>
        <v>0</v>
      </c>
      <c r="L19" s="26">
        <f>STDEV(J12:L12)</f>
        <v>0</v>
      </c>
      <c r="M19" s="26">
        <f t="shared" si="1"/>
      </c>
      <c r="N19" s="27">
        <f>K12</f>
        <v>0</v>
      </c>
    </row>
    <row r="20" spans="2:14" ht="12.75">
      <c r="B20" s="82"/>
      <c r="C20" s="82"/>
      <c r="D20" s="82"/>
      <c r="E20" s="82"/>
      <c r="F20" s="82"/>
      <c r="G20" s="82"/>
      <c r="H20" s="82"/>
      <c r="I20" s="83"/>
      <c r="J20" s="33" t="s">
        <v>7</v>
      </c>
      <c r="K20" s="26">
        <f>SUM(J13:L13)</f>
        <v>0</v>
      </c>
      <c r="L20" s="26">
        <f>STDEV(J13:L13)</f>
        <v>0</v>
      </c>
      <c r="M20" s="26">
        <f t="shared" si="1"/>
      </c>
      <c r="N20" s="27">
        <f>K13</f>
        <v>0</v>
      </c>
    </row>
    <row r="21" spans="2:14" ht="12.75">
      <c r="B21" s="82"/>
      <c r="C21" s="82"/>
      <c r="D21" s="82"/>
      <c r="E21" s="82"/>
      <c r="F21" s="82"/>
      <c r="G21" s="82"/>
      <c r="H21" s="82"/>
      <c r="I21" s="83"/>
      <c r="J21" s="31" t="s">
        <v>4</v>
      </c>
      <c r="K21" s="26">
        <f>SUM(J11,K12,L13)</f>
        <v>0</v>
      </c>
      <c r="L21" s="26">
        <f>STDEV(J11,K12,L13)</f>
        <v>0</v>
      </c>
      <c r="M21" s="26">
        <f t="shared" si="1"/>
      </c>
      <c r="N21" s="27">
        <f>L11</f>
        <v>0</v>
      </c>
    </row>
    <row r="22" spans="10:14" ht="12.75">
      <c r="J22" s="31" t="s">
        <v>34</v>
      </c>
      <c r="K22" s="26">
        <f>SUM(L11,K12,J13)</f>
        <v>0</v>
      </c>
      <c r="L22" s="26">
        <f>STDEV(L11,K12,J13)</f>
        <v>0</v>
      </c>
      <c r="M22" s="26">
        <f t="shared" si="1"/>
      </c>
      <c r="N22" s="27">
        <f>L12</f>
        <v>0</v>
      </c>
    </row>
    <row r="23" spans="6:14" ht="12.75">
      <c r="F23" s="82" t="s">
        <v>47</v>
      </c>
      <c r="G23" s="82"/>
      <c r="H23" s="82"/>
      <c r="J23" s="44" t="s">
        <v>10</v>
      </c>
      <c r="K23" s="45" t="s">
        <v>14</v>
      </c>
      <c r="L23" s="45">
        <v>1</v>
      </c>
      <c r="M23" s="35" t="s">
        <v>8</v>
      </c>
      <c r="N23" s="27">
        <f>L13</f>
        <v>0</v>
      </c>
    </row>
    <row r="24" spans="6:14" ht="12.75" customHeight="1">
      <c r="F24" s="82"/>
      <c r="G24" s="82"/>
      <c r="H24" s="82"/>
      <c r="J24" s="46" t="str">
        <f ca="1">LOOKUP((ROUND((RAND()*(5-1)+1),0)),L23:L27,K23:K27)</f>
        <v>Rematch!</v>
      </c>
      <c r="K24" s="45" t="s">
        <v>26</v>
      </c>
      <c r="L24" s="45">
        <v>2</v>
      </c>
      <c r="M24" s="36" t="s">
        <v>9</v>
      </c>
      <c r="N24" s="27"/>
    </row>
    <row r="25" spans="6:14" ht="12.75">
      <c r="F25" s="82"/>
      <c r="G25" s="82"/>
      <c r="H25" s="82"/>
      <c r="J25" s="46"/>
      <c r="K25" s="45" t="s">
        <v>17</v>
      </c>
      <c r="L25" s="45">
        <v>3</v>
      </c>
      <c r="M25" s="26"/>
      <c r="N25" s="27"/>
    </row>
    <row r="26" spans="10:14" ht="12.75">
      <c r="J26" s="46"/>
      <c r="K26" s="45" t="s">
        <v>25</v>
      </c>
      <c r="L26" s="45">
        <v>4</v>
      </c>
      <c r="M26" s="26"/>
      <c r="N26" s="27"/>
    </row>
    <row r="27" spans="6:14" ht="12.75">
      <c r="F27" s="50" t="s">
        <v>45</v>
      </c>
      <c r="J27" s="46"/>
      <c r="K27" s="45" t="s">
        <v>18</v>
      </c>
      <c r="L27" s="45">
        <v>5</v>
      </c>
      <c r="M27" s="26"/>
      <c r="N27" s="27"/>
    </row>
    <row r="28" spans="5:14" ht="12.75" customHeight="1">
      <c r="E28" s="82" t="s">
        <v>46</v>
      </c>
      <c r="F28" s="82"/>
      <c r="G28" s="82"/>
      <c r="H28" s="82"/>
      <c r="I28" s="83"/>
      <c r="J28" s="44" t="s">
        <v>11</v>
      </c>
      <c r="K28" s="45" t="s">
        <v>15</v>
      </c>
      <c r="L28" s="45">
        <v>1</v>
      </c>
      <c r="M28" s="26"/>
      <c r="N28" s="27"/>
    </row>
    <row r="29" spans="5:14" ht="12.75">
      <c r="E29" s="82"/>
      <c r="F29" s="82"/>
      <c r="G29" s="82"/>
      <c r="H29" s="82"/>
      <c r="I29" s="83"/>
      <c r="J29" s="46" t="str">
        <f ca="1">LOOKUP((ROUND((RAND()*(5-1)+1),0)),L28:L32,K28:K32)</f>
        <v>Nice work, O's!</v>
      </c>
      <c r="K29" s="45" t="s">
        <v>19</v>
      </c>
      <c r="L29" s="45">
        <v>2</v>
      </c>
      <c r="M29" s="26"/>
      <c r="N29" s="27"/>
    </row>
    <row r="30" spans="5:14" ht="12.75">
      <c r="E30" s="82"/>
      <c r="F30" s="82"/>
      <c r="G30" s="82"/>
      <c r="H30" s="82"/>
      <c r="I30" s="83"/>
      <c r="J30" s="46"/>
      <c r="K30" s="45" t="s">
        <v>20</v>
      </c>
      <c r="L30" s="45">
        <v>3</v>
      </c>
      <c r="M30" s="26"/>
      <c r="N30" s="27"/>
    </row>
    <row r="31" spans="5:14" ht="12.75">
      <c r="E31" s="82"/>
      <c r="F31" s="82"/>
      <c r="G31" s="82"/>
      <c r="H31" s="82"/>
      <c r="I31" s="83"/>
      <c r="J31" s="46"/>
      <c r="K31" s="45" t="s">
        <v>21</v>
      </c>
      <c r="L31" s="45">
        <v>4</v>
      </c>
      <c r="M31" s="26"/>
      <c r="N31" s="27"/>
    </row>
    <row r="32" spans="5:14" ht="12.75">
      <c r="E32" s="82"/>
      <c r="F32" s="82"/>
      <c r="G32" s="82"/>
      <c r="H32" s="82"/>
      <c r="I32" s="83"/>
      <c r="J32" s="46"/>
      <c r="K32" s="47" t="s">
        <v>44</v>
      </c>
      <c r="L32" s="45">
        <v>5</v>
      </c>
      <c r="M32" s="26"/>
      <c r="N32" s="27"/>
    </row>
    <row r="33" spans="5:14" ht="12.75">
      <c r="E33" s="82"/>
      <c r="F33" s="82"/>
      <c r="G33" s="82"/>
      <c r="H33" s="82"/>
      <c r="I33" s="83"/>
      <c r="J33" s="44" t="s">
        <v>12</v>
      </c>
      <c r="K33" s="45" t="s">
        <v>16</v>
      </c>
      <c r="L33" s="45">
        <v>1</v>
      </c>
      <c r="M33" s="26"/>
      <c r="N33" s="27"/>
    </row>
    <row r="34" spans="5:14" ht="12.75">
      <c r="E34" s="82"/>
      <c r="F34" s="82"/>
      <c r="G34" s="82"/>
      <c r="H34" s="82"/>
      <c r="I34" s="83"/>
      <c r="J34" s="46" t="str">
        <f ca="1">LOOKUP((ROUND((RAND()*(5-1)+1),0)),L33:L37,K33:K37)</f>
        <v>Tough cheese, O's.  </v>
      </c>
      <c r="K34" s="45" t="s">
        <v>22</v>
      </c>
      <c r="L34" s="45">
        <v>2</v>
      </c>
      <c r="M34" s="26"/>
      <c r="N34" s="27"/>
    </row>
    <row r="35" spans="5:14" ht="12.75">
      <c r="E35" s="82"/>
      <c r="F35" s="82"/>
      <c r="G35" s="82"/>
      <c r="H35" s="82"/>
      <c r="I35" s="83"/>
      <c r="J35" s="46"/>
      <c r="K35" s="45" t="s">
        <v>23</v>
      </c>
      <c r="L35" s="45">
        <v>3</v>
      </c>
      <c r="M35" s="26"/>
      <c r="N35" s="27"/>
    </row>
    <row r="36" spans="10:14" ht="12.75">
      <c r="J36" s="46"/>
      <c r="K36" s="45" t="s">
        <v>24</v>
      </c>
      <c r="L36" s="45">
        <v>4</v>
      </c>
      <c r="M36" s="26"/>
      <c r="N36" s="27"/>
    </row>
    <row r="37" spans="10:14" ht="12.75">
      <c r="J37" s="46"/>
      <c r="K37" s="45" t="s">
        <v>27</v>
      </c>
      <c r="L37" s="45">
        <v>5</v>
      </c>
      <c r="M37" s="26"/>
      <c r="N37" s="27"/>
    </row>
    <row r="38" spans="10:14" ht="12.75">
      <c r="J38" s="44" t="s">
        <v>13</v>
      </c>
      <c r="K38" s="45" t="s">
        <v>28</v>
      </c>
      <c r="L38" s="45">
        <v>1</v>
      </c>
      <c r="M38" s="26"/>
      <c r="N38" s="27"/>
    </row>
    <row r="39" spans="10:14" ht="12.75">
      <c r="J39" s="46" t="str">
        <f ca="1">LOOKUP((ROUND((RAND()*(5-1)+1),0)),L38:L42,K38:K42)</f>
        <v>Keep it up.  </v>
      </c>
      <c r="K39" s="45" t="s">
        <v>29</v>
      </c>
      <c r="L39" s="45">
        <v>2</v>
      </c>
      <c r="M39" s="26"/>
      <c r="N39" s="27"/>
    </row>
    <row r="40" spans="10:14" ht="12.75">
      <c r="J40" s="46"/>
      <c r="K40" s="45" t="s">
        <v>30</v>
      </c>
      <c r="L40" s="45">
        <v>3</v>
      </c>
      <c r="M40" s="26"/>
      <c r="N40" s="27"/>
    </row>
    <row r="41" spans="10:14" ht="12.75">
      <c r="J41" s="46"/>
      <c r="K41" s="45" t="s">
        <v>31</v>
      </c>
      <c r="L41" s="45">
        <v>4</v>
      </c>
      <c r="M41" s="26"/>
      <c r="N41" s="27"/>
    </row>
    <row r="42" spans="10:14" ht="13.5" thickBot="1">
      <c r="J42" s="48"/>
      <c r="K42" s="49" t="s">
        <v>32</v>
      </c>
      <c r="L42" s="49">
        <v>5</v>
      </c>
      <c r="M42" s="39"/>
      <c r="N42" s="40"/>
    </row>
  </sheetData>
  <mergeCells count="13">
    <mergeCell ref="E28:I35"/>
    <mergeCell ref="F23:H25"/>
    <mergeCell ref="B16:I21"/>
    <mergeCell ref="E3:G3"/>
    <mergeCell ref="E13:G13"/>
    <mergeCell ref="D12:H12"/>
    <mergeCell ref="D5:H5"/>
    <mergeCell ref="I3:M5"/>
    <mergeCell ref="J10:N10"/>
    <mergeCell ref="A9:C11"/>
    <mergeCell ref="A1:C4"/>
    <mergeCell ref="I7:O9"/>
    <mergeCell ref="M11:N12"/>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Clohesy</dc:creator>
  <cp:keywords/>
  <dc:description/>
  <cp:lastModifiedBy>Tony Clohesy</cp:lastModifiedBy>
  <cp:lastPrinted>2003-04-29T20:56:59Z</cp:lastPrinted>
  <dcterms:created xsi:type="dcterms:W3CDTF">2003-04-29T18:48:52Z</dcterms:created>
  <dcterms:modified xsi:type="dcterms:W3CDTF">2004-06-10T20:07:34Z</dcterms:modified>
  <cp:category/>
  <cp:version/>
  <cp:contentType/>
  <cp:contentStatus/>
</cp:coreProperties>
</file>